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tsu\OneDrive\デスクトップ\HCD資格認定試験業務\FY2024nintei-shiken-jim\2024資格更新\"/>
    </mc:Choice>
  </mc:AlternateContent>
  <xr:revisionPtr revIDLastSave="0" documentId="13_ncr:1_{3B7DFC7C-06A9-4E3C-B2C6-D8DA4FD33A86}" xr6:coauthVersionLast="47" xr6:coauthVersionMax="47" xr10:uidLastSave="{00000000-0000-0000-0000-000000000000}"/>
  <bookViews>
    <workbookView xWindow="1307" yWindow="166" windowWidth="17756" windowHeight="10789" xr2:uid="{00000000-000D-0000-FFFF-FFFF00000000}"/>
  </bookViews>
  <sheets>
    <sheet name="申請書の作成について" sheetId="1" r:id="rId1"/>
    <sheet name="新HCDプロジェクト記述表" sheetId="2" r:id="rId2"/>
    <sheet name="活動ポイント記入表" sheetId="3" r:id="rId3"/>
    <sheet name="ポイント一覧" sheetId="4" r:id="rId4"/>
    <sheet name="記入例→" sheetId="5" r:id="rId5"/>
    <sheet name="新HCDプロジェクト記述表記載例" sheetId="6" r:id="rId6"/>
    <sheet name="ポイント記載例"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7" l="1"/>
  <c r="E22" i="7"/>
  <c r="E14" i="7"/>
  <c r="M25" i="6"/>
  <c r="L25" i="6"/>
  <c r="K25" i="6"/>
  <c r="M24" i="6"/>
  <c r="L24" i="6"/>
  <c r="K24" i="6"/>
  <c r="M23" i="6"/>
  <c r="L23" i="6"/>
  <c r="K23" i="6"/>
  <c r="M22" i="6"/>
  <c r="L22" i="6"/>
  <c r="K22" i="6"/>
  <c r="M21" i="6"/>
  <c r="L21" i="6"/>
  <c r="K21" i="6"/>
  <c r="M20" i="6"/>
  <c r="M28" i="6" s="1"/>
  <c r="L20" i="6"/>
  <c r="L28" i="6" s="1"/>
  <c r="K20" i="6"/>
  <c r="K28" i="6" s="1"/>
  <c r="M19" i="6"/>
  <c r="L19" i="6"/>
  <c r="K19" i="6"/>
  <c r="M18" i="6"/>
  <c r="L18" i="6"/>
  <c r="K18" i="6"/>
  <c r="M17" i="6"/>
  <c r="L17" i="6"/>
  <c r="K17" i="6"/>
  <c r="M16" i="6"/>
  <c r="L16" i="6"/>
  <c r="K16" i="6"/>
  <c r="M15" i="6"/>
  <c r="L15" i="6"/>
  <c r="K15" i="6"/>
  <c r="M14" i="6"/>
  <c r="L14" i="6"/>
  <c r="K14" i="6"/>
  <c r="M13" i="6"/>
  <c r="L13" i="6"/>
  <c r="K13" i="6"/>
  <c r="M12" i="6"/>
  <c r="L12" i="6"/>
  <c r="K12" i="6"/>
  <c r="M11" i="6"/>
  <c r="M27" i="6" s="1"/>
  <c r="I27" i="6" s="1"/>
  <c r="L11" i="6"/>
  <c r="L27" i="6" s="1"/>
  <c r="K11" i="6"/>
  <c r="K27" i="6" s="1"/>
  <c r="G27" i="6" s="1"/>
  <c r="K5" i="6"/>
  <c r="F34" i="3"/>
  <c r="F2" i="3" s="1"/>
  <c r="F20" i="3"/>
  <c r="D4" i="3"/>
  <c r="C4" i="3"/>
  <c r="M25" i="2"/>
  <c r="L25" i="2"/>
  <c r="K25" i="2"/>
  <c r="M24" i="2"/>
  <c r="L24" i="2"/>
  <c r="K24" i="2"/>
  <c r="M23" i="2"/>
  <c r="L23" i="2"/>
  <c r="K23" i="2"/>
  <c r="M22" i="2"/>
  <c r="L22" i="2"/>
  <c r="K22" i="2"/>
  <c r="M21" i="2"/>
  <c r="L21" i="2"/>
  <c r="K21" i="2"/>
  <c r="M20" i="2"/>
  <c r="M28" i="2" s="1"/>
  <c r="L20" i="2"/>
  <c r="L28" i="2" s="1"/>
  <c r="K20" i="2"/>
  <c r="K28" i="2" s="1"/>
  <c r="M19" i="2"/>
  <c r="L19" i="2"/>
  <c r="K19" i="2"/>
  <c r="M18" i="2"/>
  <c r="L18" i="2"/>
  <c r="K18" i="2"/>
  <c r="M17" i="2"/>
  <c r="L17" i="2"/>
  <c r="K17" i="2"/>
  <c r="M16" i="2"/>
  <c r="L16" i="2"/>
  <c r="K16" i="2"/>
  <c r="M15" i="2"/>
  <c r="L15" i="2"/>
  <c r="K15" i="2"/>
  <c r="M14" i="2"/>
  <c r="L14" i="2"/>
  <c r="K14" i="2"/>
  <c r="M13" i="2"/>
  <c r="L13" i="2"/>
  <c r="K13" i="2"/>
  <c r="M12" i="2"/>
  <c r="L12" i="2"/>
  <c r="K12" i="2"/>
  <c r="M11" i="2"/>
  <c r="M27" i="2" s="1"/>
  <c r="I27" i="2" s="1"/>
  <c r="L11" i="2"/>
  <c r="L27" i="2" s="1"/>
  <c r="K11" i="2"/>
  <c r="K27" i="2" s="1"/>
  <c r="G27" i="2" s="1"/>
  <c r="K5" i="2"/>
  <c r="I30" i="6" l="1"/>
  <c r="H27" i="6"/>
  <c r="H27" i="2"/>
  <c r="I2" i="2" s="1"/>
  <c r="B22" i="1" s="1"/>
  <c r="C22" i="1" s="1"/>
</calcChain>
</file>

<file path=xl/sharedStrings.xml><?xml version="1.0" encoding="utf-8"?>
<sst xmlns="http://schemas.openxmlformats.org/spreadsheetml/2006/main" count="244" uniqueCount="149">
  <si>
    <t>書類記載のステップ</t>
  </si>
  <si>
    <t>1. HCDプロジェクト記述表ヘプロジェクトを記載する</t>
  </si>
  <si>
    <t>-</t>
  </si>
  <si>
    <t>2.活動ポイント記入表へ、HCDに関わる活動（イベント参加、講師、審査員の記録など）を記載する</t>
  </si>
  <si>
    <t>3.提出前チェックを行う</t>
  </si>
  <si>
    <t>●申請方法を含めた最新情報の確認</t>
  </si>
  <si>
    <t>HCD-Net 更新案内サイトをご覧ください。</t>
  </si>
  <si>
    <t>https://www.hcdnet.org/certified/info_for_certified/</t>
  </si>
  <si>
    <t>提出前チェック</t>
  </si>
  <si>
    <t>ポイント数(専門家は30ポイント以上、スペシャリストは20ポイント以上)</t>
  </si>
  <si>
    <t>判定</t>
  </si>
  <si>
    <t>項目</t>
  </si>
  <si>
    <t>チェック</t>
  </si>
  <si>
    <t>資格番号を記載している</t>
  </si>
  <si>
    <t>HCDプロジェクト記述表へのプロジェクト記載（最低1件以上の記載がある）</t>
  </si>
  <si>
    <t>イベント参加ポイントの記載（選択必須ポイントを最低1ポイント以上含む）</t>
  </si>
  <si>
    <t>必要ポイント数を満たしている</t>
  </si>
  <si>
    <t>（Excelの場合）ファイル名が「更新申請書：資格番号：氏名.xlsx　（資格番号は半角数字）」となっている</t>
  </si>
  <si>
    <t>HCDプロジェクト記述表</t>
  </si>
  <si>
    <t>合計ポイント</t>
  </si>
  <si>
    <t>資格番号</t>
  </si>
  <si>
    <t>数式（要ロック)</t>
  </si>
  <si>
    <t>更新資格</t>
  </si>
  <si>
    <t>■記載上の注意</t>
  </si>
  <si>
    <t>必須</t>
  </si>
  <si>
    <t>選択必須</t>
  </si>
  <si>
    <t>プロジェクト１</t>
  </si>
  <si>
    <t>プロジェクト２</t>
  </si>
  <si>
    <t>プロジェクト３</t>
  </si>
  <si>
    <t>活動概要</t>
  </si>
  <si>
    <t>活動・プロジェクト名</t>
  </si>
  <si>
    <t>○</t>
  </si>
  <si>
    <t>背景</t>
  </si>
  <si>
    <t>課題</t>
  </si>
  <si>
    <t>目的・ゴール</t>
  </si>
  <si>
    <t>開始年月</t>
  </si>
  <si>
    <t>終了年月</t>
  </si>
  <si>
    <t>プロジェクト体制と申請者の役割</t>
  </si>
  <si>
    <t>プロジェクトとしての成果・結果</t>
  </si>
  <si>
    <t>プロジェクト内容</t>
  </si>
  <si>
    <t>役割（肩書や立場だけでなく、プロジェクトでの担当内容）</t>
  </si>
  <si>
    <t>利用状況把握</t>
  </si>
  <si>
    <t>A1-A4</t>
  </si>
  <si>
    <t>要求分析&amp;仕様化</t>
  </si>
  <si>
    <t>A5-A7</t>
  </si>
  <si>
    <t>設計解決案</t>
  </si>
  <si>
    <t>A8-A10</t>
  </si>
  <si>
    <t>要求への評価</t>
  </si>
  <si>
    <t>A11-A13</t>
  </si>
  <si>
    <t>PM</t>
  </si>
  <si>
    <t>B1-B3</t>
  </si>
  <si>
    <t>導入推進</t>
  </si>
  <si>
    <t>C1-C4</t>
  </si>
  <si>
    <t>ポイント小計</t>
  </si>
  <si>
    <t>活動ポイント記入表</t>
  </si>
  <si>
    <t>開催年月・年度および対象活動についての事例別の詳細な記載例は「ポイント記載例」のシートを、活動に対するポイントは「ポイント一覧」シートを参照ください。</t>
  </si>
  <si>
    <t>選択必須ポイント</t>
  </si>
  <si>
    <t>開催年月・年度</t>
  </si>
  <si>
    <t>活動の種類（選択）</t>
  </si>
  <si>
    <t>対象活動</t>
  </si>
  <si>
    <t>ポイント</t>
  </si>
  <si>
    <t>小計</t>
  </si>
  <si>
    <t>選択任意ポイント</t>
  </si>
  <si>
    <t>ポイント一覧表</t>
  </si>
  <si>
    <t>最新の内容を下記URLにも掲載しています。</t>
  </si>
  <si>
    <t>https://www.hcdnet.org/certified/info_for_certified/hcd-1483.html</t>
  </si>
  <si>
    <t>必須ポイント</t>
  </si>
  <si>
    <t>・プロジェクト活動(No.1)のポイントは必須です。</t>
  </si>
  <si>
    <t>・更新の際は、HCDプロジェクト記述シートに記入ください。</t>
  </si>
  <si>
    <t>備考</t>
  </si>
  <si>
    <t>1.HCDに関連するプロジェクト(実務)活動</t>
  </si>
  <si>
    <t>・プロジェクト活動(No.1)のポイントに加え、下記いずれかのポイントが必要です。</t>
  </si>
  <si>
    <t>・更新の際は、イベント参加ポイントシートに記入ください。</t>
  </si>
  <si>
    <t>2.HCD-Net主催・協賛イベント、セミナー、講習会、サロンなどへの参加(聴講)</t>
  </si>
  <si>
    <t>1ポイント/~3時間</t>
  </si>
  <si>
    <t>3時間を越えるイベントは3時間単位で1ポイント加算となります。</t>
  </si>
  <si>
    <t>3.HCD-Net主催・協賛イベントの発表者</t>
  </si>
  <si>
    <t>筆頭:3ポイント/件
連名:2ポイント/件</t>
  </si>
  <si>
    <t>ポスター発表は、筆頭:2ポイント、連名:1ポイント。</t>
  </si>
  <si>
    <t>4.HCD-Net主催・協賛イベントの講演、講師</t>
  </si>
  <si>
    <t>1ポイント/~20分
2ポイント/20~40分
3ポイント/40~60分</t>
  </si>
  <si>
    <t>60分以上の場合も20分単位で1ポイント加算。
講師の補助として参加の場合、1ポイント/60分 
年間最大7ポイントまで。
※補助の例
サブファシリテーター、パネルディスカッションのパネリスト、グラ フィックレコーダー、ライトニングスピーカー、など</t>
  </si>
  <si>
    <t>5.HCD-Net機構誌「人間中心設計」への論文等の出稿</t>
  </si>
  <si>
    <t>6.HCD-Netジャーナルへの出稿</t>
  </si>
  <si>
    <t>&lt;コーナー・特集&gt; 単独:3ポイント/件 共著:各人1ポイント/件
&lt;コーナー・特集以外&gt; 単独・共著とも各人1ポイント/件</t>
  </si>
  <si>
    <t>7.HCD-Netの事業部・委員会・ワーキンググループ・SIGのメンバーとしての活動 (ニュースレターへの出稿、各委員会や事務局などからの 活動協力要請(アンケートなど)への対応も含む)</t>
  </si>
  <si>
    <t>1ポイント/回</t>
  </si>
  <si>
    <t>年間最大5ポイントまで。</t>
  </si>
  <si>
    <t>9.ベストプラクティスアウォードの審査員 HCD-Netへ出稿された論文の査読</t>
  </si>
  <si>
    <t>2次審査まで:3ポイント
1次審査のみ:2ポイント</t>
  </si>
  <si>
    <t>10.HCDコラムへの投稿</t>
  </si>
  <si>
    <t>コラムの投稿はこちらのページで受け付けております。</t>
  </si>
  <si>
    <t>・下記項目は必ずしも含まれていなくても構いません。</t>
  </si>
  <si>
    <t>11.HCD-Net主催・協賛以外のイベント、セミナー、講習会、サロンなどへの参加(聴講)</t>
  </si>
  <si>
    <t>社内セミナー参加(聴講) も対象となりますが、実施日、イベント名、概要などの記載が必要です。イベントに2日間参加の場合は2ポイントになりま す。(HCDに関するイベントに限る)
年間最大7ポイントまで。</t>
  </si>
  <si>
    <t>12.各種学会やイベントでのHCDに関する発表者</t>
  </si>
  <si>
    <t>筆頭:2ポイント/件
連名:1ポイント/件</t>
  </si>
  <si>
    <t>ポスター発表は、筆頭のみ1ポイント。
年間最大7ポイントまで。</t>
  </si>
  <si>
    <t>13.各種学会やイベントでのHCDに関連するフォーラム・セミナー等の講演、講師</t>
  </si>
  <si>
    <t>14.HCD-Net機構誌以外でHCDに関する論文等の出稿</t>
  </si>
  <si>
    <t>筆頭:4ポイント/件
連名:2ポイント/件</t>
  </si>
  <si>
    <t>年間最大7ポイントまで。</t>
  </si>
  <si>
    <t>15.各種学協会のHCDに関連する委員会・ワーキンググループ・SIGのメンバーとしての活動</t>
  </si>
  <si>
    <t>イベント参加ポイントシートに記入すること。
年間最大5ポイントまで。</t>
  </si>
  <si>
    <t>資格番号：</t>
  </si>
  <si>
    <t>専門家</t>
  </si>
  <si>
    <r>
      <rPr>
        <sz val="10"/>
        <color rgb="FF000000"/>
        <rFont val="MS PGothic"/>
        <family val="3"/>
        <charset val="128"/>
      </rPr>
      <t>プロジェクト内容の各コンピタンス(利用状況把握/要求分析&amp;仕様化/設計解決案/要求への評価については</t>
    </r>
    <r>
      <rPr>
        <b/>
        <sz val="10"/>
        <color rgb="FF000000"/>
        <rFont val="MS PGothic"/>
        <family val="3"/>
        <charset val="128"/>
      </rPr>
      <t>最低1枠以上</t>
    </r>
    <r>
      <rPr>
        <sz val="10"/>
        <color rgb="FF000000"/>
        <rFont val="MS PGothic"/>
        <family val="3"/>
        <charset val="128"/>
      </rPr>
      <t>記載してください。
記載できる場合、もちろん2枠以上いただいて構いません。内容が明確なほど審査上もコンピタンスの発揮を伝えやすくなります。</t>
    </r>
  </si>
  <si>
    <t>保育ICTアプリのリニューアルプロジェクト</t>
  </si>
  <si>
    <t>稼働中のアプリがリリースから5年以上経過しておりリニューアルのプロジェクトが立ち上がった。その際、利用者の使い勝手を改善してほしいという要望があり、申請者自身がメイン担当者として利用者理解からプロダクトに落とす役割を担うことになった。</t>
  </si>
  <si>
    <t>具体的な利用者像が明文化されておらず、リニューアルの方向性や優先度決定をする上で指標がなかった。</t>
  </si>
  <si>
    <t>利用者像の明文化と社内認識の共通化。これをもとに施策優先度を決め、具体的なプロダクトの仕様策定を行うこと。</t>
  </si>
  <si>
    <t>PdM：申請者
プランナー1名
iOSエンジニア1名
UIデザイナー1名
営業1名</t>
  </si>
  <si>
    <t>新たにモデル化された利用者像はプロダクトだけでなく営業チームでも施策検討に利用されるようになった。
実際にリリースされたリニューアル版アプリについても旧アプリよりアプリストアでの評価が高く、利用方法にかかるお問い合わせも2割程度減少している。</t>
  </si>
  <si>
    <t>プロジェクト内容/最低1枠</t>
  </si>
  <si>
    <r>
      <rPr>
        <b/>
        <sz val="10"/>
        <color theme="1"/>
        <rFont val="MS PGothic"/>
        <family val="3"/>
        <charset val="128"/>
      </rPr>
      <t xml:space="preserve">既存ユーザー調査
</t>
    </r>
    <r>
      <rPr>
        <sz val="10"/>
        <color theme="1"/>
        <rFont val="MS PGothic"/>
        <family val="3"/>
        <charset val="128"/>
      </rPr>
      <t>CSチームに協力を仰ぎ、子供の年齢別に計10名のユーザーをリクルーティングした。まだ具体的な仮説がなかったため、考える材料を集める上でもデプスインタビューを行うこととした。
ヒアリングの結果、現在のアプリの見た目、雰囲気についての不満はなかったが、夜に寝かせ付けを行いながらアプリを操作すると言う意見が半分以上あった。現在のアプリはダークモードへも未対応であり、このユースケースに対しては応えられていないことが分かった。この結果が再現性を持つかどうかを調査するため、既存ユーザー向けのアンケート調査を実施し、3−4割のユーザーにも同様の傾向があることが分かり、比較的夜に連絡帳を書くユーザーが多くいるとして、ジャーニーを作成した。</t>
    </r>
  </si>
  <si>
    <r>
      <rPr>
        <b/>
        <sz val="10"/>
        <color theme="1"/>
        <rFont val="MS PGothic"/>
        <family val="3"/>
        <charset val="128"/>
      </rPr>
      <t xml:space="preserve">ニーズの分析
</t>
    </r>
    <r>
      <rPr>
        <sz val="10"/>
        <color theme="1"/>
        <rFont val="MS PGothic"/>
        <family val="3"/>
        <charset val="128"/>
      </rPr>
      <t xml:space="preserve">ヒアリングの結果から得られた課題・要望について上位下位分析を行い、根底にあるニーズを明確化した。結果、得られたニーズは下記2点となった。
・深夜でも無理なく使える画面表示
・片手だけで操作できる導線設計
前者についてはそもそも子供を起こさないという副次効果も考えられた。後者については昨今の大画面化に現在のUIが追いついていないことが大きな要因としてあり、社内でも議題には上がっていたがなかなか決めきれずにいた。今回の分析の結果を経て、リニューアルする場合のUI設計の方針として片手操作の優先度を上げることとなった。
</t>
    </r>
  </si>
  <si>
    <r>
      <rPr>
        <b/>
        <sz val="10"/>
        <color theme="1"/>
        <rFont val="MS PGothic"/>
        <family val="3"/>
        <charset val="128"/>
      </rPr>
      <t xml:space="preserve">人間中心設計前提でのプロジェクト提案
</t>
    </r>
    <r>
      <rPr>
        <sz val="10"/>
        <color theme="1"/>
        <rFont val="MS PGothic"/>
        <family val="3"/>
        <charset val="128"/>
      </rPr>
      <t>使い勝手の良さという要望が元々あったが、良さをどのように判断するのかという評価軸については社内に共通の指標がない状態であった。作り手の仮説だけで作り込めるものではないと判断し、人間中心設計サイクルでの開発プロセス案を作成・提案した。
利用者に具体的な話を聞くことの社内事例が少なかったためリクルーティングにも多額の費用をかけるのでは、と言う印象を持たれていたが、既存ユーザーのリクルーティングで小さく実現できるなど、一つ一つ懸念を潰していくことで、人間中心設計に沿ったプロジェクトの推進が認められた。</t>
    </r>
  </si>
  <si>
    <t>合計ポイント：</t>
  </si>
  <si>
    <t>ポイント記載例</t>
  </si>
  <si>
    <t>※行が足りない場合はコピーして追加ください</t>
  </si>
  <si>
    <t>選択必須ポイント対象</t>
  </si>
  <si>
    <t>活動内容</t>
  </si>
  <si>
    <t>HCD-Net主催イベントへの参加（聴講）</t>
  </si>
  <si>
    <t>「ユーザーヒアリングの全て」勉強会</t>
  </si>
  <si>
    <t>HCD-Net主催イベントへの参加（発表、講演、講師）</t>
  </si>
  <si>
    <t>「初めてのペルソナ」勉強会講師</t>
  </si>
  <si>
    <t>論文・記事のタイトルHCD-Net会誌「人間中心設計」や「HCD-Netジャーナル」への論文・記事等の出稿</t>
  </si>
  <si>
    <t>人間中心設計 ●年第●巻●号「エスノグラフィと新規事業」</t>
  </si>
  <si>
    <t>HCD-Net主催委員会・ワーキンググループ(WG)のメンバーとしての活動</t>
  </si>
  <si>
    <t>WebWG ABCオフィス</t>
  </si>
  <si>
    <t>2020年度</t>
  </si>
  <si>
    <t>HCD-Net専門資格認定の審査員</t>
  </si>
  <si>
    <t>審査3名（基準人数3名）</t>
  </si>
  <si>
    <t>選択任意ポイント対象</t>
  </si>
  <si>
    <t>HCD-Net主催・協賛以外のイベントやセミナーへの参加、発表、講演、講師ポイント （HCDに関連するイベント）</t>
  </si>
  <si>
    <t>UX KAWAWASAKI「はじめてのユーザーモデリング」聴講</t>
  </si>
  <si>
    <r>
      <t xml:space="preserve">書類提出に必要な条件が満たされているか、下記の提出前チェックで確認してください。
不明点があれば事務局まで下記問い合わせ先までメールでご連絡ください。
</t>
    </r>
    <r>
      <rPr>
        <sz val="10"/>
        <color rgb="FFFF0000"/>
        <rFont val="Meiryo UI"/>
        <family val="3"/>
        <charset val="128"/>
      </rPr>
      <t xml:space="preserve">（※）活動期間については、当該資格の有効期間内の活動になり個人により活動開始年月が異なる場合があります。
</t>
    </r>
    <r>
      <rPr>
        <sz val="10"/>
        <color theme="1"/>
        <rFont val="Meiryo UI"/>
        <family val="3"/>
        <charset val="128"/>
      </rPr>
      <t xml:space="preserve">
</t>
    </r>
    <r>
      <rPr>
        <b/>
        <sz val="10"/>
        <color theme="1"/>
        <rFont val="Meiryo UI"/>
        <family val="3"/>
        <charset val="128"/>
      </rPr>
      <t xml:space="preserve">お問い合わせ先
</t>
    </r>
    <r>
      <rPr>
        <sz val="10"/>
        <color theme="1"/>
        <rFont val="Meiryo UI"/>
        <family val="3"/>
        <charset val="128"/>
      </rPr>
      <t xml:space="preserve">特定非営利活動法人 人間中心設計推進機構 人間中心設計専門資格認定センター
nintei＠hcdnet.tokyo
</t>
    </r>
    <r>
      <rPr>
        <b/>
        <sz val="10"/>
        <color theme="1"/>
        <rFont val="Meiryo UI"/>
        <family val="3"/>
        <charset val="128"/>
      </rPr>
      <t xml:space="preserve">※電話でのお問合せには対応できませんので予めご了承ください。 </t>
    </r>
    <phoneticPr fontId="27"/>
  </si>
  <si>
    <t>プロジェクト内容の各コンピタンス(利用状況把握/要求分析&amp;仕様化/設計解決案/要求への評価については最低1枠以上記載してください。
記載できる場合、もちろん2枠以上いただいて構いません。内容が明確なほど審査上もコンピタンスの発揮を伝えやすくなります。</t>
  </si>
  <si>
    <r>
      <rPr>
        <b/>
        <sz val="11"/>
        <color rgb="FF333333"/>
        <rFont val="Meiryo UI"/>
        <family val="3"/>
        <charset val="128"/>
      </rPr>
      <t xml:space="preserve">専門家
</t>
    </r>
    <r>
      <rPr>
        <sz val="11"/>
        <color rgb="FF333333"/>
        <rFont val="Meiryo UI"/>
        <family val="3"/>
        <charset val="128"/>
      </rPr>
      <t xml:space="preserve">7ポイント/1プロジェクト (最大21ポイント/3年分)
</t>
    </r>
    <r>
      <rPr>
        <b/>
        <sz val="11"/>
        <color rgb="FF333333"/>
        <rFont val="Meiryo UI"/>
        <family val="3"/>
        <charset val="128"/>
      </rPr>
      <t xml:space="preserve">スペシャリスト
</t>
    </r>
    <r>
      <rPr>
        <sz val="11"/>
        <color rgb="FF333333"/>
        <rFont val="Meiryo UI"/>
        <family val="3"/>
        <charset val="128"/>
      </rPr>
      <t>5ポイント/1プロジェクト(最大15ポイント/3年分)</t>
    </r>
  </si>
  <si>
    <t>社内教育、啓蒙活動等も対象となります。審査員による審査でポイントが確定します。大学等教育機関で年度計画に組み入れられた講座は1プロジェクトとして扱うことができます。資格更新には最低1件以上のプロジェクト活動の記載が必要です。イベント参加等のポイントだけでは更新できません。</t>
    <phoneticPr fontId="27"/>
  </si>
  <si>
    <t>2024年度 HCD-Net資格更新申請書（専門家・スペシャリスト共通）</t>
    <phoneticPr fontId="27"/>
  </si>
  <si>
    <r>
      <t>直近3年間(2022/4-2025/3)</t>
    </r>
    <r>
      <rPr>
        <sz val="10"/>
        <color rgb="FFFF0000"/>
        <rFont val="Meiryo UI"/>
        <family val="3"/>
        <charset val="128"/>
      </rPr>
      <t>※</t>
    </r>
    <r>
      <rPr>
        <sz val="10"/>
        <color theme="1"/>
        <rFont val="Meiryo UI"/>
        <family val="3"/>
        <charset val="128"/>
      </rPr>
      <t>の中でHCDスキルが発揮できたプロジェクトを3つまで記述してください。
社内教育、啓蒙活動等もプロジェクトの対象となりますが、明確な目的のもとで業務として実施したものに限ります。
資格更新には最低1件以上のプロジェクト活動の記載が必要です。</t>
    </r>
    <phoneticPr fontId="27"/>
  </si>
  <si>
    <r>
      <t>ポイント一覧表を参照し、直近3年間(2022/4-2025/3)</t>
    </r>
    <r>
      <rPr>
        <sz val="10"/>
        <color rgb="FFFF0000"/>
        <rFont val="Meiryo UI"/>
        <family val="3"/>
        <charset val="128"/>
      </rPr>
      <t>※</t>
    </r>
    <r>
      <rPr>
        <sz val="10"/>
        <color theme="1"/>
        <rFont val="Meiryo UI"/>
        <family val="3"/>
        <charset val="128"/>
      </rPr>
      <t>の中でポイント対象となる活動履歴を記載してください。
HCD-Net主催イベントの場合、事務局から獲得ポイント情報を通知しますのでご利用ください。
セルが足りない場合は、追加して記入してください。</t>
    </r>
    <phoneticPr fontId="27"/>
  </si>
  <si>
    <t>①その年度の審査基準人数を審査した場合には4ポイント、基準人数より多く審査した場合には1人につき1ポイント増、基準人数に満たない場合は1人につき1ポイント減とする。
②一律5ポイント/年度</t>
    <phoneticPr fontId="27"/>
  </si>
  <si>
    <t>8.①HCD-Net専門資格認定の審査員
  ②HCD-Net資格更新申請書の審査員</t>
    <phoneticPr fontId="27"/>
  </si>
  <si>
    <t>①審査対象となる受験者数と審査者数は、毎年変動があるため、各年度で受験者数と審査員数に応じ、審査基準人数を設定します。
②審査基準件数は設けていません。従って、審査件数によるポイント加算、減算はありません。</t>
    <phoneticPr fontId="27"/>
  </si>
  <si>
    <t xml:space="preserve">・筆頭:5ポイント/件
・連名:2ポイント/件
・研究事業部の「論文メンター制度」で依頼された指導員（メンター）:2ポイント/件
</t>
    <phoneticPr fontId="27"/>
  </si>
  <si>
    <r>
      <t xml:space="preserve">B1-B3
</t>
    </r>
    <r>
      <rPr>
        <sz val="10"/>
        <color rgb="FFFF0000"/>
        <rFont val="Meiryo UI"/>
        <family val="3"/>
        <charset val="128"/>
      </rPr>
      <t>※スペシャリスト更新者は記述不要</t>
    </r>
    <phoneticPr fontId="27"/>
  </si>
  <si>
    <r>
      <t xml:space="preserve">C1-C4
</t>
    </r>
    <r>
      <rPr>
        <sz val="10"/>
        <color rgb="FFFF0000"/>
        <rFont val="Meiryo UI"/>
        <family val="3"/>
        <charset val="128"/>
      </rPr>
      <t>※スペシャリスト更新者は記述不要</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</si>
</sst>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
  </numFmts>
  <fonts count="61">
    <font>
      <sz val="11"/>
      <color rgb="FF000000"/>
      <name val="Calibri"/>
      <scheme val="minor"/>
    </font>
    <font>
      <sz val="18"/>
      <color rgb="FF000000"/>
      <name val="MS PGothic"/>
      <family val="3"/>
      <charset val="128"/>
    </font>
    <font>
      <b/>
      <sz val="14"/>
      <color theme="1"/>
      <name val="MS PGothic"/>
      <family val="3"/>
      <charset val="128"/>
    </font>
    <font>
      <sz val="18"/>
      <color theme="1"/>
      <name val="Calibri"/>
    </font>
    <font>
      <sz val="11"/>
      <color theme="1"/>
      <name val="Calibri"/>
    </font>
    <font>
      <sz val="10"/>
      <color theme="1"/>
      <name val="MS PGothic"/>
      <family val="3"/>
      <charset val="128"/>
    </font>
    <font>
      <sz val="14"/>
      <color theme="1"/>
      <name val="MS PGothic"/>
      <family val="3"/>
      <charset val="128"/>
    </font>
    <font>
      <b/>
      <sz val="10"/>
      <color theme="1"/>
      <name val="MS PGothic"/>
      <family val="3"/>
      <charset val="128"/>
    </font>
    <font>
      <sz val="14"/>
      <color rgb="FF000000"/>
      <name val="MS PGothic"/>
      <family val="3"/>
      <charset val="128"/>
    </font>
    <font>
      <sz val="11"/>
      <name val="Calibri"/>
      <family val="2"/>
    </font>
    <font>
      <b/>
      <sz val="14"/>
      <color rgb="FF000000"/>
      <name val="MS PGothic"/>
      <family val="3"/>
      <charset val="128"/>
    </font>
    <font>
      <b/>
      <sz val="14"/>
      <color rgb="FFFF0000"/>
      <name val="MS PGothic"/>
      <family val="3"/>
      <charset val="128"/>
    </font>
    <font>
      <sz val="10"/>
      <color rgb="FF000000"/>
      <name val="MS PGothic"/>
      <family val="3"/>
      <charset val="128"/>
    </font>
    <font>
      <b/>
      <sz val="10"/>
      <color rgb="FFFF0000"/>
      <name val="MS PGothic"/>
      <family val="3"/>
      <charset val="128"/>
    </font>
    <font>
      <sz val="11"/>
      <color theme="1"/>
      <name val="MS PGothic"/>
      <family val="3"/>
      <charset val="128"/>
    </font>
    <font>
      <sz val="11"/>
      <color rgb="FF000000"/>
      <name val="MS PGothic"/>
      <family val="3"/>
      <charset val="128"/>
    </font>
    <font>
      <b/>
      <sz val="11"/>
      <color theme="1"/>
      <name val="MS PGothic"/>
      <family val="3"/>
      <charset val="128"/>
    </font>
    <font>
      <sz val="18"/>
      <color theme="1"/>
      <name val="MS PGothic"/>
      <family val="3"/>
      <charset val="128"/>
    </font>
    <font>
      <u/>
      <sz val="18"/>
      <color rgb="FF0000D4"/>
      <name val="MS PGothic"/>
      <family val="3"/>
      <charset val="128"/>
    </font>
    <font>
      <sz val="11"/>
      <color theme="1"/>
      <name val="Calibri"/>
      <family val="2"/>
    </font>
    <font>
      <sz val="16"/>
      <color theme="1"/>
      <name val="MS PGothic"/>
      <family val="3"/>
      <charset val="128"/>
    </font>
    <font>
      <sz val="18"/>
      <color theme="1"/>
      <name val="Arial"/>
      <family val="2"/>
    </font>
    <font>
      <sz val="18"/>
      <color rgb="FF333333"/>
      <name val="Arial"/>
      <family val="2"/>
    </font>
    <font>
      <sz val="18"/>
      <color rgb="FFFF0000"/>
      <name val="MS PGothic"/>
      <family val="3"/>
      <charset val="128"/>
    </font>
    <font>
      <sz val="11"/>
      <color rgb="FF000000"/>
      <name val="Calibri"/>
      <family val="2"/>
    </font>
    <font>
      <sz val="9"/>
      <color rgb="FF000000"/>
      <name val="MS PGothic"/>
      <family val="3"/>
      <charset val="128"/>
    </font>
    <font>
      <b/>
      <sz val="10"/>
      <color rgb="FF000000"/>
      <name val="MS PGothic"/>
      <family val="3"/>
      <charset val="128"/>
    </font>
    <font>
      <sz val="6"/>
      <name val="Calibri"/>
      <family val="3"/>
      <charset val="128"/>
      <scheme val="minor"/>
    </font>
    <font>
      <sz val="11"/>
      <color rgb="FF000000"/>
      <name val="Meiryo UI"/>
      <family val="3"/>
      <charset val="128"/>
    </font>
    <font>
      <sz val="18"/>
      <color rgb="FF000000"/>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b/>
      <sz val="11"/>
      <color theme="1"/>
      <name val="Meiryo UI"/>
      <family val="3"/>
      <charset val="128"/>
    </font>
    <font>
      <b/>
      <sz val="10"/>
      <color theme="1"/>
      <name val="Meiryo UI"/>
      <family val="3"/>
      <charset val="128"/>
    </font>
    <font>
      <sz val="11"/>
      <color theme="1"/>
      <name val="Meiryo UI"/>
      <family val="3"/>
      <charset val="128"/>
    </font>
    <font>
      <sz val="10"/>
      <color theme="1"/>
      <name val="Meiryo UI"/>
      <family val="3"/>
      <charset val="128"/>
    </font>
    <font>
      <sz val="10"/>
      <color rgb="FFFF0000"/>
      <name val="Meiryo UI"/>
      <family val="3"/>
      <charset val="128"/>
    </font>
    <font>
      <u/>
      <sz val="10"/>
      <color rgb="FF000000"/>
      <name val="Meiryo UI"/>
      <family val="3"/>
      <charset val="128"/>
    </font>
    <font>
      <u/>
      <sz val="10"/>
      <color rgb="FF1155CC"/>
      <name val="Meiryo UI"/>
      <family val="3"/>
      <charset val="128"/>
    </font>
    <font>
      <b/>
      <sz val="10"/>
      <color rgb="FF000000"/>
      <name val="Meiryo UI"/>
      <family val="3"/>
      <charset val="128"/>
    </font>
    <font>
      <b/>
      <sz val="12"/>
      <color theme="1"/>
      <name val="Meiryo UI"/>
      <family val="3"/>
      <charset val="128"/>
    </font>
    <font>
      <sz val="14"/>
      <color rgb="FF000000"/>
      <name val="Meiryo UI"/>
      <family val="3"/>
      <charset val="128"/>
    </font>
    <font>
      <sz val="11"/>
      <name val="Meiryo UI"/>
      <family val="3"/>
      <charset val="128"/>
    </font>
    <font>
      <b/>
      <sz val="14"/>
      <color rgb="FF000000"/>
      <name val="Meiryo UI"/>
      <family val="3"/>
      <charset val="128"/>
    </font>
    <font>
      <b/>
      <sz val="14"/>
      <color rgb="FFFF0000"/>
      <name val="Meiryo UI"/>
      <family val="3"/>
      <charset val="128"/>
    </font>
    <font>
      <b/>
      <sz val="11"/>
      <color rgb="FF000000"/>
      <name val="Meiryo UI"/>
      <family val="3"/>
      <charset val="128"/>
    </font>
    <font>
      <sz val="10"/>
      <color rgb="FF000000"/>
      <name val="Meiryo UI"/>
      <family val="3"/>
      <charset val="128"/>
    </font>
    <font>
      <b/>
      <sz val="10"/>
      <color rgb="FFFF0000"/>
      <name val="Meiryo UI"/>
      <family val="3"/>
      <charset val="128"/>
    </font>
    <font>
      <b/>
      <sz val="12"/>
      <color rgb="FF000000"/>
      <name val="Meiryo UI"/>
      <family val="3"/>
      <charset val="128"/>
    </font>
    <font>
      <sz val="16"/>
      <color theme="1"/>
      <name val="Meiryo UI"/>
      <family val="3"/>
      <charset val="128"/>
    </font>
    <font>
      <sz val="14"/>
      <color rgb="FF666666"/>
      <name val="Meiryo UI"/>
      <family val="3"/>
      <charset val="128"/>
    </font>
    <font>
      <sz val="8"/>
      <color theme="1"/>
      <name val="Meiryo UI"/>
      <family val="3"/>
      <charset val="128"/>
    </font>
    <font>
      <sz val="11"/>
      <color rgb="FFFF0000"/>
      <name val="Meiryo UI"/>
      <family val="3"/>
      <charset val="128"/>
    </font>
    <font>
      <sz val="9"/>
      <color rgb="FFDD0806"/>
      <name val="Meiryo UI"/>
      <family val="3"/>
      <charset val="128"/>
    </font>
    <font>
      <sz val="18"/>
      <color rgb="FFFF0000"/>
      <name val="Meiryo UI"/>
      <family val="3"/>
      <charset val="128"/>
    </font>
    <font>
      <u/>
      <sz val="11"/>
      <color rgb="FF0000FF"/>
      <name val="Meiryo UI"/>
      <family val="3"/>
      <charset val="128"/>
    </font>
    <font>
      <b/>
      <sz val="11"/>
      <color rgb="FF333333"/>
      <name val="Meiryo UI"/>
      <family val="3"/>
      <charset val="128"/>
    </font>
    <font>
      <sz val="11"/>
      <color rgb="FF333333"/>
      <name val="Meiryo UI"/>
      <family val="3"/>
      <charset val="128"/>
    </font>
    <font>
      <sz val="18"/>
      <color rgb="FF333333"/>
      <name val="Meiryo UI"/>
      <family val="3"/>
      <charset val="128"/>
    </font>
    <font>
      <u/>
      <sz val="11"/>
      <color rgb="FF333333"/>
      <name val="Meiryo UI"/>
      <family val="3"/>
      <charset val="128"/>
    </font>
  </fonts>
  <fills count="13">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FFCC99"/>
        <bgColor rgb="FFFFCC99"/>
      </patternFill>
    </fill>
    <fill>
      <patternFill patternType="solid">
        <fgColor rgb="FFD9D2E9"/>
        <bgColor rgb="FFD9D2E9"/>
      </patternFill>
    </fill>
    <fill>
      <patternFill patternType="solid">
        <fgColor rgb="FFFFFF99"/>
        <bgColor rgb="FFFFFF99"/>
      </patternFill>
    </fill>
    <fill>
      <patternFill patternType="solid">
        <fgColor rgb="FFFFF2CC"/>
        <bgColor rgb="FFFFF2CC"/>
      </patternFill>
    </fill>
    <fill>
      <patternFill patternType="solid">
        <fgColor rgb="FFE5E5E5"/>
        <bgColor rgb="FFE5E5E5"/>
      </patternFill>
    </fill>
    <fill>
      <patternFill patternType="solid">
        <fgColor rgb="FFC0C0C0"/>
        <bgColor rgb="FFC0C0C0"/>
      </patternFill>
    </fill>
    <fill>
      <patternFill patternType="solid">
        <fgColor rgb="FFCCC0D9"/>
        <bgColor rgb="FFCCC0D9"/>
      </patternFill>
    </fill>
    <fill>
      <patternFill patternType="solid">
        <fgColor theme="0"/>
        <bgColor theme="0"/>
      </patternFill>
    </fill>
    <fill>
      <patternFill patternType="solid">
        <fgColor rgb="FFFFC00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8">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center" wrapText="1"/>
    </xf>
    <xf numFmtId="0" fontId="1"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2" fillId="0" borderId="0" xfId="0" applyFont="1" applyAlignment="1">
      <alignment horizontal="center" vertical="center"/>
    </xf>
    <xf numFmtId="0" fontId="7" fillId="0" borderId="0" xfId="0" applyFont="1" applyAlignment="1">
      <alignment vertical="center" wrapText="1"/>
    </xf>
    <xf numFmtId="0" fontId="6" fillId="0" borderId="0" xfId="0" applyFont="1" applyAlignment="1">
      <alignment vertical="center"/>
    </xf>
    <xf numFmtId="0" fontId="2" fillId="6" borderId="6" xfId="0" applyFont="1" applyFill="1" applyBorder="1" applyAlignment="1">
      <alignment horizontal="left" vertical="center"/>
    </xf>
    <xf numFmtId="0" fontId="6" fillId="0" borderId="0" xfId="0" applyFont="1" applyAlignment="1">
      <alignment vertical="center" wrapText="1"/>
    </xf>
    <xf numFmtId="0" fontId="8" fillId="0" borderId="0" xfId="0" applyFont="1" applyAlignment="1">
      <alignment vertical="center"/>
    </xf>
    <xf numFmtId="0" fontId="10" fillId="6" borderId="6" xfId="0" applyFont="1" applyFill="1" applyBorder="1" applyAlignment="1">
      <alignment horizontal="left" vertical="center"/>
    </xf>
    <xf numFmtId="0" fontId="6" fillId="0" borderId="0" xfId="0" applyFont="1" applyAlignment="1">
      <alignment horizontal="center" vertical="center" wrapText="1"/>
    </xf>
    <xf numFmtId="0" fontId="11" fillId="0" borderId="0" xfId="0" applyFont="1" applyAlignment="1">
      <alignment horizontal="left"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3" fillId="0" borderId="0" xfId="0" applyFont="1" applyAlignment="1">
      <alignment horizontal="left" vertical="center" wrapText="1"/>
    </xf>
    <xf numFmtId="0" fontId="12"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center" wrapText="1"/>
    </xf>
    <xf numFmtId="0" fontId="12" fillId="0" borderId="0" xfId="0" applyFont="1" applyAlignment="1">
      <alignment vertical="center" wrapText="1"/>
    </xf>
    <xf numFmtId="0" fontId="5" fillId="0" borderId="1" xfId="0" applyFont="1" applyBorder="1" applyAlignment="1">
      <alignment vertical="top" wrapText="1"/>
    </xf>
    <xf numFmtId="0" fontId="5" fillId="0" borderId="10" xfId="0" applyFont="1" applyBorder="1" applyAlignment="1">
      <alignment horizontal="center" vertical="center" wrapText="1"/>
    </xf>
    <xf numFmtId="55" fontId="5" fillId="0" borderId="0" xfId="0" applyNumberFormat="1" applyFont="1" applyAlignment="1">
      <alignment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vertical="center" wrapText="1"/>
    </xf>
    <xf numFmtId="0" fontId="12" fillId="0" borderId="1" xfId="0" applyFont="1" applyBorder="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xf>
    <xf numFmtId="0" fontId="14" fillId="0" borderId="0" xfId="0" applyFont="1" applyAlignment="1">
      <alignment horizontal="right" vertical="center"/>
    </xf>
    <xf numFmtId="0" fontId="16" fillId="0" borderId="1" xfId="0" applyFont="1" applyBorder="1" applyAlignment="1">
      <alignment horizontal="right" vertical="center" wrapText="1"/>
    </xf>
    <xf numFmtId="0" fontId="14" fillId="0" borderId="0" xfId="0" applyFont="1" applyAlignment="1">
      <alignment horizontal="righ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wrapText="1"/>
    </xf>
    <xf numFmtId="0" fontId="17" fillId="0" borderId="0" xfId="0" applyFont="1" applyAlignment="1">
      <alignment vertical="center" wrapText="1"/>
    </xf>
    <xf numFmtId="0" fontId="14" fillId="0" borderId="0" xfId="0" applyFont="1" applyAlignment="1">
      <alignment horizontal="center" vertical="center"/>
    </xf>
    <xf numFmtId="0" fontId="20" fillId="0" borderId="0" xfId="0" applyFont="1" applyAlignment="1">
      <alignment vertical="center"/>
    </xf>
    <xf numFmtId="176" fontId="14" fillId="0" borderId="0" xfId="0" applyNumberFormat="1" applyFont="1" applyAlignment="1">
      <alignment horizontal="right" vertical="center"/>
    </xf>
    <xf numFmtId="0" fontId="15" fillId="3" borderId="1" xfId="0" applyFont="1" applyFill="1" applyBorder="1" applyAlignment="1">
      <alignment horizontal="center" vertical="center" wrapText="1"/>
    </xf>
    <xf numFmtId="0" fontId="8" fillId="0" borderId="0" xfId="0" applyFont="1" applyAlignment="1">
      <alignment horizontal="right" vertical="center"/>
    </xf>
    <xf numFmtId="0" fontId="21" fillId="2" borderId="0" xfId="0" applyFont="1" applyFill="1" applyAlignment="1">
      <alignment horizontal="left" vertical="center"/>
    </xf>
    <xf numFmtId="0" fontId="19" fillId="7" borderId="0" xfId="0" applyFont="1" applyFill="1" applyAlignment="1">
      <alignment vertical="center" wrapText="1"/>
    </xf>
    <xf numFmtId="0" fontId="22" fillId="7" borderId="0" xfId="0" applyFont="1" applyFill="1" applyAlignment="1">
      <alignment horizontal="left" vertical="center"/>
    </xf>
    <xf numFmtId="0" fontId="3" fillId="7" borderId="0" xfId="0" applyFont="1" applyFill="1" applyAlignment="1">
      <alignment vertical="center" wrapText="1"/>
    </xf>
    <xf numFmtId="0" fontId="5" fillId="9" borderId="17" xfId="0" applyFont="1" applyFill="1" applyBorder="1" applyAlignment="1">
      <alignment horizontal="center" vertical="center" wrapText="1"/>
    </xf>
    <xf numFmtId="0" fontId="12"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12" fillId="0" borderId="21" xfId="0" applyFont="1" applyBorder="1" applyAlignment="1">
      <alignment vertical="top" wrapText="1"/>
    </xf>
    <xf numFmtId="55" fontId="5" fillId="0" borderId="1" xfId="0" applyNumberFormat="1" applyFont="1" applyBorder="1" applyAlignment="1">
      <alignment vertical="top" wrapText="1"/>
    </xf>
    <xf numFmtId="55" fontId="5" fillId="0" borderId="22" xfId="0" applyNumberFormat="1" applyFont="1" applyBorder="1" applyAlignment="1">
      <alignment vertical="top" wrapText="1"/>
    </xf>
    <xf numFmtId="177" fontId="12" fillId="0" borderId="21" xfId="0" applyNumberFormat="1" applyFont="1" applyBorder="1" applyAlignment="1">
      <alignment vertical="top" wrapText="1"/>
    </xf>
    <xf numFmtId="0" fontId="5" fillId="0" borderId="22" xfId="0" applyFont="1" applyBorder="1" applyAlignment="1">
      <alignment vertical="top" wrapText="1"/>
    </xf>
    <xf numFmtId="0" fontId="12" fillId="0" borderId="23" xfId="0" applyFont="1" applyBorder="1" applyAlignment="1">
      <alignment vertical="top" wrapText="1"/>
    </xf>
    <xf numFmtId="0" fontId="5" fillId="0" borderId="15" xfId="0" applyFont="1" applyBorder="1" applyAlignment="1">
      <alignment vertical="top" wrapText="1"/>
    </xf>
    <xf numFmtId="0" fontId="5" fillId="0" borderId="24" xfId="0" applyFont="1" applyBorder="1" applyAlignment="1">
      <alignment vertical="top" wrapText="1"/>
    </xf>
    <xf numFmtId="0" fontId="5" fillId="0" borderId="21" xfId="0" applyFont="1" applyBorder="1" applyAlignment="1">
      <alignment vertical="top" wrapText="1"/>
    </xf>
    <xf numFmtId="0" fontId="7" fillId="0" borderId="21" xfId="0" applyFont="1" applyBorder="1" applyAlignment="1">
      <alignment vertical="top" wrapText="1"/>
    </xf>
    <xf numFmtId="0" fontId="1" fillId="10" borderId="13" xfId="0" applyFont="1" applyFill="1" applyBorder="1" applyAlignment="1">
      <alignment horizontal="right" vertical="center" wrapText="1"/>
    </xf>
    <xf numFmtId="0" fontId="23" fillId="10" borderId="25" xfId="0" applyFont="1" applyFill="1" applyBorder="1" applyAlignment="1">
      <alignment horizontal="right" vertical="center" wrapText="1"/>
    </xf>
    <xf numFmtId="0" fontId="15" fillId="3" borderId="1" xfId="0" applyFont="1" applyFill="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24" fillId="11" borderId="1" xfId="0" applyFont="1" applyFill="1" applyBorder="1" applyAlignment="1">
      <alignment horizontal="center" vertical="top" wrapText="1"/>
    </xf>
    <xf numFmtId="0" fontId="24" fillId="11" borderId="1" xfId="0" applyFont="1" applyFill="1" applyBorder="1" applyAlignment="1">
      <alignment horizontal="left" vertical="top" wrapText="1"/>
    </xf>
    <xf numFmtId="0" fontId="24" fillId="0" borderId="1" xfId="0" applyFont="1" applyBorder="1" applyAlignment="1">
      <alignment horizontal="center" vertical="top" wrapText="1"/>
    </xf>
    <xf numFmtId="0" fontId="24" fillId="0" borderId="1" xfId="0" applyFont="1" applyBorder="1" applyAlignment="1">
      <alignment horizontal="left" vertical="top" wrapText="1"/>
    </xf>
    <xf numFmtId="0" fontId="8"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left" vertical="top"/>
    </xf>
    <xf numFmtId="0" fontId="28" fillId="0" borderId="0" xfId="0" applyFont="1" applyAlignment="1">
      <alignment vertical="center"/>
    </xf>
    <xf numFmtId="0" fontId="30" fillId="0" borderId="0" xfId="0" applyFont="1" applyAlignment="1">
      <alignment horizontal="righ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wrapText="1"/>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2" borderId="0" xfId="0" applyFont="1" applyFill="1" applyAlignment="1">
      <alignment vertical="center"/>
    </xf>
    <xf numFmtId="0" fontId="40" fillId="0" borderId="1" xfId="0" applyFont="1" applyBorder="1" applyAlignment="1">
      <alignment vertical="center"/>
    </xf>
    <xf numFmtId="0" fontId="34" fillId="0" borderId="1" xfId="0" applyFont="1" applyBorder="1" applyAlignment="1">
      <alignment vertical="center"/>
    </xf>
    <xf numFmtId="0" fontId="40" fillId="0" borderId="0" xfId="0" applyFont="1" applyAlignment="1">
      <alignment vertical="center"/>
    </xf>
    <xf numFmtId="0" fontId="40" fillId="3" borderId="1" xfId="0" applyFont="1" applyFill="1" applyBorder="1" applyAlignment="1">
      <alignment vertical="center"/>
    </xf>
    <xf numFmtId="0" fontId="34" fillId="3" borderId="1" xfId="0" applyFont="1" applyFill="1" applyBorder="1" applyAlignment="1">
      <alignment vertical="center"/>
    </xf>
    <xf numFmtId="0" fontId="40" fillId="2" borderId="1" xfId="0" applyFont="1" applyFill="1" applyBorder="1" applyAlignment="1">
      <alignment vertical="center" wrapText="1"/>
    </xf>
    <xf numFmtId="0" fontId="34" fillId="0" borderId="1" xfId="0" applyFont="1" applyBorder="1" applyAlignment="1">
      <alignment vertical="center" wrapText="1"/>
    </xf>
    <xf numFmtId="0" fontId="29" fillId="4" borderId="2" xfId="0" applyFont="1" applyFill="1" applyBorder="1" applyAlignment="1">
      <alignment horizontal="left" vertical="center"/>
    </xf>
    <xf numFmtId="0" fontId="31" fillId="4" borderId="3" xfId="0" applyFont="1" applyFill="1" applyBorder="1" applyAlignment="1">
      <alignment horizontal="left" vertical="center"/>
    </xf>
    <xf numFmtId="0" fontId="31" fillId="4" borderId="3" xfId="0" applyFont="1" applyFill="1" applyBorder="1" applyAlignment="1">
      <alignment horizontal="center" vertical="center"/>
    </xf>
    <xf numFmtId="0" fontId="31" fillId="4" borderId="3" xfId="0" applyFont="1" applyFill="1" applyBorder="1" applyAlignment="1">
      <alignment horizontal="left" vertical="center" wrapText="1"/>
    </xf>
    <xf numFmtId="0" fontId="41" fillId="5" borderId="0" xfId="0" applyFont="1" applyFill="1" applyAlignment="1">
      <alignment horizontal="right" vertical="center" wrapText="1"/>
    </xf>
    <xf numFmtId="0" fontId="32" fillId="5" borderId="0" xfId="0" applyFont="1" applyFill="1" applyAlignment="1">
      <alignment horizontal="right" vertical="center" wrapText="1"/>
    </xf>
    <xf numFmtId="0" fontId="30"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vertical="center" wrapText="1"/>
    </xf>
    <xf numFmtId="0" fontId="30" fillId="6" borderId="6" xfId="0" applyFont="1" applyFill="1" applyBorder="1" applyAlignment="1">
      <alignment horizontal="left" vertical="center"/>
    </xf>
    <xf numFmtId="0" fontId="31" fillId="0" borderId="0" xfId="0" applyFont="1" applyAlignment="1">
      <alignment horizontal="center" vertical="center" wrapText="1"/>
    </xf>
    <xf numFmtId="0" fontId="31" fillId="0" borderId="0" xfId="0" applyFont="1" applyAlignment="1">
      <alignment vertical="center" wrapText="1"/>
    </xf>
    <xf numFmtId="0" fontId="42" fillId="0" borderId="0" xfId="0" applyFont="1" applyAlignment="1">
      <alignment vertical="center"/>
    </xf>
    <xf numFmtId="0" fontId="44" fillId="6" borderId="6" xfId="0" applyFont="1" applyFill="1" applyBorder="1" applyAlignment="1">
      <alignment horizontal="left" vertical="center"/>
    </xf>
    <xf numFmtId="0" fontId="45" fillId="0" borderId="0" xfId="0" applyFont="1" applyAlignment="1">
      <alignment horizontal="left" vertical="center" wrapText="1"/>
    </xf>
    <xf numFmtId="0" fontId="42" fillId="0" borderId="0" xfId="0" applyFont="1" applyAlignment="1">
      <alignment horizontal="center" vertical="center"/>
    </xf>
    <xf numFmtId="0" fontId="31" fillId="0" borderId="0" xfId="0" applyFont="1" applyAlignment="1">
      <alignment horizontal="center" vertical="center"/>
    </xf>
    <xf numFmtId="0" fontId="47" fillId="0" borderId="0" xfId="0" applyFont="1" applyAlignment="1">
      <alignment horizontal="left" vertical="center"/>
    </xf>
    <xf numFmtId="0" fontId="36" fillId="0" borderId="0" xfId="0" applyFont="1" applyAlignment="1">
      <alignment horizontal="center" vertical="center" wrapText="1"/>
    </xf>
    <xf numFmtId="0" fontId="48" fillId="0" borderId="0" xfId="0" applyFont="1" applyAlignment="1">
      <alignment horizontal="left" vertical="center" wrapText="1"/>
    </xf>
    <xf numFmtId="0" fontId="40"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48" fillId="0" borderId="0" xfId="0" applyFont="1" applyAlignment="1">
      <alignment horizontal="left" vertical="top" wrapText="1"/>
    </xf>
    <xf numFmtId="0" fontId="36" fillId="0" borderId="0" xfId="0" applyFont="1" applyAlignment="1">
      <alignment horizontal="center" vertical="top" wrapText="1"/>
    </xf>
    <xf numFmtId="0" fontId="28" fillId="0" borderId="0" xfId="0" applyFont="1" applyAlignment="1">
      <alignment vertical="top" wrapText="1"/>
    </xf>
    <xf numFmtId="0" fontId="40" fillId="0" borderId="0" xfId="0" applyFont="1" applyAlignment="1">
      <alignment horizontal="center" vertical="center" wrapText="1"/>
    </xf>
    <xf numFmtId="0" fontId="34" fillId="3" borderId="1" xfId="0" applyFont="1" applyFill="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 xfId="0" applyFont="1" applyBorder="1" applyAlignment="1">
      <alignment horizontal="left" vertical="center" wrapText="1"/>
    </xf>
    <xf numFmtId="0" fontId="47" fillId="0" borderId="0" xfId="0" applyFont="1" applyAlignment="1">
      <alignment horizontal="center" vertical="center" wrapText="1"/>
    </xf>
    <xf numFmtId="0" fontId="47" fillId="0" borderId="1" xfId="0" applyFont="1" applyBorder="1" applyAlignment="1">
      <alignment vertical="top" wrapText="1"/>
    </xf>
    <xf numFmtId="0" fontId="36" fillId="0" borderId="1" xfId="0" applyFont="1" applyBorder="1" applyAlignment="1">
      <alignment vertical="top" wrapText="1"/>
    </xf>
    <xf numFmtId="0" fontId="36" fillId="0" borderId="10" xfId="0" applyFont="1" applyBorder="1" applyAlignment="1">
      <alignment horizontal="center" vertical="center" wrapText="1"/>
    </xf>
    <xf numFmtId="55" fontId="36" fillId="0" borderId="0" xfId="0" applyNumberFormat="1" applyFont="1" applyAlignment="1">
      <alignment horizontal="center" vertical="center" wrapText="1"/>
    </xf>
    <xf numFmtId="0" fontId="36" fillId="0" borderId="11"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 xfId="0" applyFont="1" applyBorder="1" applyAlignment="1">
      <alignment vertical="center" wrapText="1"/>
    </xf>
    <xf numFmtId="0" fontId="47" fillId="0" borderId="1" xfId="0" applyFont="1" applyBorder="1" applyAlignment="1">
      <alignment vertical="center" wrapText="1"/>
    </xf>
    <xf numFmtId="0" fontId="35" fillId="0" borderId="0" xfId="0" applyFont="1" applyAlignment="1">
      <alignment horizontal="center" vertical="center"/>
    </xf>
    <xf numFmtId="0" fontId="35" fillId="0" borderId="0" xfId="0" applyFont="1" applyAlignment="1">
      <alignment vertical="center" wrapText="1"/>
    </xf>
    <xf numFmtId="0" fontId="33" fillId="0" borderId="1" xfId="0" applyFont="1" applyBorder="1" applyAlignment="1">
      <alignment horizontal="right" vertical="center" wrapText="1"/>
    </xf>
    <xf numFmtId="0" fontId="35" fillId="0" borderId="0" xfId="0" applyFont="1" applyAlignment="1">
      <alignment horizontal="right" vertical="center" wrapText="1"/>
    </xf>
    <xf numFmtId="0" fontId="28" fillId="0" borderId="0" xfId="0" applyFont="1" applyAlignment="1">
      <alignment horizontal="center" vertical="center"/>
    </xf>
    <xf numFmtId="0" fontId="29" fillId="4" borderId="3" xfId="0" applyFont="1" applyFill="1" applyBorder="1" applyAlignment="1">
      <alignment horizontal="left" vertical="center"/>
    </xf>
    <xf numFmtId="0" fontId="49" fillId="5" borderId="0" xfId="0" applyFont="1" applyFill="1" applyAlignment="1">
      <alignment horizontal="right" vertical="center"/>
    </xf>
    <xf numFmtId="0" fontId="50" fillId="0" borderId="0" xfId="0" applyFont="1" applyAlignment="1">
      <alignment vertical="center"/>
    </xf>
    <xf numFmtId="176" fontId="35" fillId="0" borderId="0" xfId="0" applyNumberFormat="1" applyFont="1" applyAlignment="1">
      <alignment horizontal="right" vertical="center"/>
    </xf>
    <xf numFmtId="0" fontId="51" fillId="0" borderId="0" xfId="0" applyFont="1" applyAlignment="1">
      <alignment vertical="center"/>
    </xf>
    <xf numFmtId="176" fontId="31" fillId="0" borderId="0" xfId="0" applyNumberFormat="1" applyFont="1" applyAlignment="1">
      <alignment horizontal="right" vertical="center"/>
    </xf>
    <xf numFmtId="0" fontId="35"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0" borderId="1" xfId="0" applyFont="1" applyBorder="1" applyAlignment="1">
      <alignment vertical="center"/>
    </xf>
    <xf numFmtId="0" fontId="52" fillId="0" borderId="1" xfId="0" applyFont="1" applyBorder="1" applyAlignment="1">
      <alignment horizontal="left" vertical="center" wrapText="1"/>
    </xf>
    <xf numFmtId="0" fontId="53" fillId="0" borderId="1" xfId="0" applyFont="1" applyBorder="1" applyAlignment="1">
      <alignment vertical="center" wrapText="1"/>
    </xf>
    <xf numFmtId="0" fontId="42" fillId="0" borderId="0" xfId="0" applyFont="1" applyAlignment="1">
      <alignment horizontal="right" vertical="center"/>
    </xf>
    <xf numFmtId="14" fontId="54" fillId="0" borderId="1" xfId="0" applyNumberFormat="1" applyFont="1" applyBorder="1" applyAlignment="1">
      <alignment horizontal="right" wrapText="1"/>
    </xf>
    <xf numFmtId="0" fontId="55" fillId="0" borderId="0" xfId="0" applyFont="1" applyAlignment="1">
      <alignment horizontal="left" vertical="center"/>
    </xf>
    <xf numFmtId="0" fontId="32" fillId="0" borderId="3" xfId="0" applyFont="1" applyBorder="1" applyAlignment="1">
      <alignment horizontal="left" vertical="center"/>
    </xf>
    <xf numFmtId="0" fontId="36" fillId="0" borderId="0" xfId="0" applyFont="1" applyAlignment="1">
      <alignment horizontal="left" vertical="center"/>
    </xf>
    <xf numFmtId="0" fontId="56" fillId="0" borderId="0" xfId="0" applyFont="1" applyAlignment="1">
      <alignment vertical="center"/>
    </xf>
    <xf numFmtId="0" fontId="55" fillId="7" borderId="0" xfId="0" applyFont="1" applyFill="1" applyAlignment="1">
      <alignment horizontal="left" vertical="center"/>
    </xf>
    <xf numFmtId="0" fontId="35" fillId="7" borderId="0" xfId="0" applyFont="1" applyFill="1" applyAlignment="1">
      <alignment vertical="center" wrapText="1"/>
    </xf>
    <xf numFmtId="0" fontId="57" fillId="0" borderId="0" xfId="0" applyFont="1" applyAlignment="1">
      <alignment horizontal="left" vertical="center"/>
    </xf>
    <xf numFmtId="0" fontId="57" fillId="8" borderId="26" xfId="0" applyFont="1" applyFill="1" applyBorder="1" applyAlignment="1">
      <alignment horizontal="left" vertical="top" wrapText="1"/>
    </xf>
    <xf numFmtId="0" fontId="58" fillId="2" borderId="26" xfId="0" applyFont="1" applyFill="1" applyBorder="1" applyAlignment="1">
      <alignment horizontal="left" vertical="top" wrapText="1"/>
    </xf>
    <xf numFmtId="0" fontId="59" fillId="7" borderId="0" xfId="0" applyFont="1" applyFill="1" applyAlignment="1">
      <alignment horizontal="left" vertical="center"/>
    </xf>
    <xf numFmtId="0" fontId="58" fillId="0" borderId="0" xfId="0" applyFont="1" applyAlignment="1">
      <alignment horizontal="left" vertical="center"/>
    </xf>
    <xf numFmtId="0" fontId="60" fillId="2" borderId="26" xfId="0" applyFont="1" applyFill="1" applyBorder="1" applyAlignment="1">
      <alignment horizontal="left" vertical="top" wrapText="1"/>
    </xf>
    <xf numFmtId="0" fontId="32" fillId="7" borderId="0" xfId="0" applyFont="1" applyFill="1" applyAlignment="1">
      <alignment vertical="center" wrapText="1"/>
    </xf>
    <xf numFmtId="0" fontId="29" fillId="12" borderId="0" xfId="0" applyFont="1" applyFill="1" applyAlignment="1">
      <alignment horizontal="left" vertical="center"/>
    </xf>
    <xf numFmtId="0" fontId="28" fillId="12" borderId="0" xfId="0" applyFont="1" applyFill="1" applyAlignment="1">
      <alignment vertical="center"/>
    </xf>
    <xf numFmtId="0" fontId="42" fillId="0" borderId="4" xfId="0" applyFont="1" applyBorder="1" applyAlignment="1">
      <alignment horizontal="left" vertical="center"/>
    </xf>
    <xf numFmtId="0" fontId="43" fillId="0" borderId="5" xfId="0" applyFont="1" applyBorder="1" applyAlignment="1">
      <alignment vertical="center"/>
    </xf>
    <xf numFmtId="0" fontId="36" fillId="0" borderId="7" xfId="0" applyFont="1" applyBorder="1" applyAlignment="1">
      <alignment horizontal="center" vertical="center"/>
    </xf>
    <xf numFmtId="0" fontId="43" fillId="0" borderId="7" xfId="0" applyFont="1" applyBorder="1" applyAlignment="1">
      <alignment vertical="center"/>
    </xf>
    <xf numFmtId="0" fontId="47" fillId="0" borderId="12" xfId="0" applyFont="1" applyBorder="1" applyAlignment="1">
      <alignment horizontal="center" vertical="center" textRotation="255" wrapText="1"/>
    </xf>
    <xf numFmtId="0" fontId="43" fillId="0" borderId="15" xfId="0" applyFont="1" applyBorder="1" applyAlignment="1">
      <alignment vertical="center"/>
    </xf>
    <xf numFmtId="0" fontId="43" fillId="0" borderId="16" xfId="0" applyFont="1" applyBorder="1" applyAlignment="1">
      <alignment vertical="center"/>
    </xf>
    <xf numFmtId="0" fontId="36" fillId="0" borderId="13" xfId="0" applyFont="1" applyBorder="1" applyAlignment="1">
      <alignment vertical="center" wrapText="1"/>
    </xf>
    <xf numFmtId="0" fontId="43" fillId="0" borderId="14" xfId="0" applyFont="1" applyBorder="1" applyAlignment="1">
      <alignment vertical="center"/>
    </xf>
    <xf numFmtId="0" fontId="40" fillId="0" borderId="0" xfId="0" applyFont="1" applyAlignment="1">
      <alignment horizontal="left" vertical="top" wrapText="1"/>
    </xf>
    <xf numFmtId="0" fontId="46" fillId="0" borderId="0" xfId="0" applyFont="1" applyAlignment="1">
      <alignment vertical="top" wrapText="1"/>
    </xf>
    <xf numFmtId="0" fontId="35" fillId="0" borderId="13" xfId="0" applyFont="1" applyBorder="1" applyAlignment="1">
      <alignment horizontal="left" vertical="center"/>
    </xf>
    <xf numFmtId="0" fontId="35" fillId="3" borderId="13" xfId="0" applyFont="1" applyFill="1" applyBorder="1" applyAlignment="1">
      <alignment horizontal="center" vertical="center"/>
    </xf>
    <xf numFmtId="0" fontId="40" fillId="0" borderId="0" xfId="0" applyFont="1" applyAlignment="1">
      <alignment horizontal="left" vertical="center" wrapText="1"/>
    </xf>
    <xf numFmtId="0" fontId="46" fillId="0" borderId="0" xfId="0" applyFont="1" applyAlignment="1">
      <alignment vertical="center"/>
    </xf>
    <xf numFmtId="0" fontId="6" fillId="0" borderId="4" xfId="0" applyFont="1" applyBorder="1" applyAlignment="1">
      <alignment horizontal="left" vertical="center"/>
    </xf>
    <xf numFmtId="0" fontId="9" fillId="0" borderId="5" xfId="0" applyFont="1" applyBorder="1" applyAlignment="1">
      <alignment vertical="center"/>
    </xf>
    <xf numFmtId="0" fontId="8" fillId="0" borderId="4" xfId="0" applyFont="1" applyBorder="1" applyAlignment="1">
      <alignment horizontal="left" vertical="center"/>
    </xf>
    <xf numFmtId="0" fontId="5" fillId="0" borderId="7" xfId="0" applyFont="1" applyBorder="1" applyAlignment="1">
      <alignment horizontal="center" vertical="center"/>
    </xf>
    <xf numFmtId="0" fontId="9" fillId="0" borderId="7" xfId="0" applyFont="1" applyBorder="1" applyAlignment="1">
      <alignment vertical="center"/>
    </xf>
    <xf numFmtId="0" fontId="12" fillId="0" borderId="12" xfId="0" applyFont="1" applyBorder="1" applyAlignment="1">
      <alignment horizontal="center" vertical="center" textRotation="255" wrapText="1"/>
    </xf>
    <xf numFmtId="0" fontId="9" fillId="0" borderId="15" xfId="0" applyFont="1" applyBorder="1" applyAlignment="1">
      <alignment vertical="center"/>
    </xf>
    <xf numFmtId="0" fontId="9" fillId="0" borderId="16" xfId="0" applyFont="1" applyBorder="1" applyAlignment="1">
      <alignment vertical="center"/>
    </xf>
    <xf numFmtId="0" fontId="5" fillId="0" borderId="13" xfId="0" applyFont="1" applyBorder="1" applyAlignment="1">
      <alignment vertical="center" wrapText="1"/>
    </xf>
    <xf numFmtId="0" fontId="9" fillId="0" borderId="14" xfId="0" applyFont="1" applyBorder="1" applyAlignment="1">
      <alignment vertical="center"/>
    </xf>
    <xf numFmtId="0" fontId="1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hcdnet.org/certified/info_for_certified/" TargetMode="External"/><Relationship Id="rId1" Type="http://schemas.openxmlformats.org/officeDocument/2006/relationships/hyperlink" Target="https://hcdne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cdnet.org/hcd/column/contribute.html" TargetMode="External"/><Relationship Id="rId1" Type="http://schemas.openxmlformats.org/officeDocument/2006/relationships/hyperlink" Target="https://www.hcdnet.org/certified/info_for_certified/hcd-1483.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AA84F"/>
    <outlinePr summaryBelow="0" summaryRight="0"/>
  </sheetPr>
  <dimension ref="A2:I29"/>
  <sheetViews>
    <sheetView tabSelected="1" workbookViewId="0"/>
  </sheetViews>
  <sheetFormatPr defaultColWidth="14.5" defaultRowHeight="14.95" customHeight="1"/>
  <cols>
    <col min="1" max="1" width="4" style="79" customWidth="1"/>
    <col min="2" max="2" width="97.5" style="79" customWidth="1"/>
    <col min="3" max="16384" width="14.5" style="79"/>
  </cols>
  <sheetData>
    <row r="2" spans="1:9" ht="24.95">
      <c r="A2" s="171"/>
      <c r="B2" s="170" t="s">
        <v>140</v>
      </c>
      <c r="C2" s="171"/>
    </row>
    <row r="3" spans="1:9" ht="19.399999999999999">
      <c r="B3" s="80"/>
    </row>
    <row r="4" spans="1:9" ht="19.399999999999999">
      <c r="B4" s="81" t="s">
        <v>0</v>
      </c>
    </row>
    <row r="5" spans="1:9" ht="6.8" customHeight="1">
      <c r="B5" s="82"/>
    </row>
    <row r="6" spans="1:9">
      <c r="B6" s="84" t="s">
        <v>1</v>
      </c>
      <c r="C6" s="83"/>
      <c r="D6" s="83"/>
      <c r="E6" s="83"/>
      <c r="F6" s="83"/>
      <c r="G6" s="83"/>
      <c r="H6" s="83"/>
      <c r="I6" s="83" t="s">
        <v>2</v>
      </c>
    </row>
    <row r="7" spans="1:9" ht="55.4">
      <c r="B7" s="86" t="s">
        <v>141</v>
      </c>
      <c r="C7" s="87"/>
      <c r="D7" s="85"/>
      <c r="E7" s="85"/>
      <c r="F7" s="85"/>
      <c r="G7" s="85"/>
      <c r="H7" s="85"/>
      <c r="I7" s="85"/>
    </row>
    <row r="8" spans="1:9">
      <c r="B8" s="87"/>
      <c r="C8" s="87"/>
      <c r="D8" s="85"/>
      <c r="E8" s="85"/>
      <c r="F8" s="85"/>
      <c r="G8" s="85"/>
      <c r="H8" s="85"/>
      <c r="I8" s="85"/>
    </row>
    <row r="9" spans="1:9">
      <c r="B9" s="84" t="s">
        <v>3</v>
      </c>
      <c r="C9" s="84"/>
      <c r="D9" s="83"/>
      <c r="E9" s="83"/>
      <c r="F9" s="83"/>
      <c r="G9" s="83"/>
      <c r="H9" s="83"/>
      <c r="I9" s="83"/>
    </row>
    <row r="10" spans="1:9" ht="58.6" customHeight="1">
      <c r="B10" s="86" t="s">
        <v>142</v>
      </c>
      <c r="C10" s="87"/>
      <c r="D10" s="85"/>
      <c r="E10" s="85"/>
      <c r="F10" s="85"/>
      <c r="G10" s="85"/>
      <c r="H10" s="85"/>
      <c r="I10" s="85"/>
    </row>
    <row r="11" spans="1:9">
      <c r="B11" s="87"/>
      <c r="C11" s="87"/>
    </row>
    <row r="12" spans="1:9">
      <c r="B12" s="84" t="s">
        <v>4</v>
      </c>
      <c r="C12" s="84"/>
      <c r="D12" s="83"/>
      <c r="E12" s="83"/>
      <c r="F12" s="83"/>
      <c r="G12" s="83"/>
      <c r="H12" s="83"/>
      <c r="I12" s="83"/>
    </row>
    <row r="13" spans="1:9" ht="110.8">
      <c r="B13" s="86" t="s">
        <v>136</v>
      </c>
      <c r="C13" s="87"/>
    </row>
    <row r="14" spans="1:9">
      <c r="B14" s="87"/>
      <c r="C14" s="87"/>
    </row>
    <row r="15" spans="1:9">
      <c r="B15" s="84" t="s">
        <v>5</v>
      </c>
      <c r="C15" s="84"/>
      <c r="D15" s="83"/>
      <c r="E15" s="83"/>
      <c r="F15" s="83"/>
      <c r="G15" s="83"/>
      <c r="H15" s="83"/>
      <c r="I15" s="83"/>
    </row>
    <row r="16" spans="1:9">
      <c r="B16" s="88" t="s">
        <v>6</v>
      </c>
      <c r="C16" s="87"/>
    </row>
    <row r="17" spans="2:3" ht="21.05" customHeight="1">
      <c r="B17" s="89" t="s">
        <v>7</v>
      </c>
      <c r="C17" s="87"/>
    </row>
    <row r="18" spans="2:3" ht="11.25" customHeight="1">
      <c r="B18" s="89"/>
      <c r="C18" s="87"/>
    </row>
    <row r="19" spans="2:3">
      <c r="B19" s="84" t="s">
        <v>8</v>
      </c>
      <c r="C19" s="84"/>
    </row>
    <row r="20" spans="2:3" ht="6.8" customHeight="1">
      <c r="B20" s="90"/>
      <c r="C20" s="84"/>
    </row>
    <row r="21" spans="2:3">
      <c r="B21" s="91" t="s">
        <v>9</v>
      </c>
      <c r="C21" s="92" t="s">
        <v>10</v>
      </c>
    </row>
    <row r="22" spans="2:3">
      <c r="B22" s="92">
        <f>新HCDプロジェクト記述表!I2+活動ポイント記入表!F2</f>
        <v>0</v>
      </c>
      <c r="C22" s="92" t="str">
        <f>IF(B22&gt;=30,"専門家OK",IF(B22&gt;=20,"スペOK","ポイント不足"))</f>
        <v>ポイント不足</v>
      </c>
    </row>
    <row r="23" spans="2:3">
      <c r="B23" s="93"/>
      <c r="C23" s="84"/>
    </row>
    <row r="24" spans="2:3" ht="28.55" customHeight="1">
      <c r="B24" s="94" t="s">
        <v>11</v>
      </c>
      <c r="C24" s="95" t="s">
        <v>12</v>
      </c>
    </row>
    <row r="25" spans="2:3" ht="28.55" customHeight="1">
      <c r="B25" s="96" t="s">
        <v>13</v>
      </c>
      <c r="C25" s="92"/>
    </row>
    <row r="26" spans="2:3" ht="28.55" customHeight="1">
      <c r="B26" s="96" t="s">
        <v>14</v>
      </c>
      <c r="C26" s="92"/>
    </row>
    <row r="27" spans="2:3" ht="28.55" customHeight="1">
      <c r="B27" s="97" t="s">
        <v>15</v>
      </c>
      <c r="C27" s="92"/>
    </row>
    <row r="28" spans="2:3" ht="28.55" customHeight="1">
      <c r="B28" s="97" t="s">
        <v>16</v>
      </c>
      <c r="C28" s="92"/>
    </row>
    <row r="29" spans="2:3" ht="28.55" customHeight="1">
      <c r="B29" s="97" t="s">
        <v>17</v>
      </c>
      <c r="C29" s="92"/>
    </row>
  </sheetData>
  <phoneticPr fontId="27"/>
  <dataValidations count="1">
    <dataValidation type="list" allowBlank="1" sqref="C25:C29" xr:uid="{00000000-0002-0000-0000-000000000000}">
      <formula1>"NG,OK,対象外"</formula1>
    </dataValidation>
  </dataValidations>
  <hyperlinks>
    <hyperlink ref="B16" r:id="rId1" xr:uid="{00000000-0004-0000-0000-000000000000}"/>
    <hyperlink ref="B17"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A84F"/>
    <pageSetUpPr fitToPage="1"/>
  </sheetPr>
  <dimension ref="B2:M28"/>
  <sheetViews>
    <sheetView showGridLines="0" workbookViewId="0">
      <pane ySplit="10" topLeftCell="A11" activePane="bottomLeft" state="frozen"/>
      <selection pane="bottomLeft"/>
    </sheetView>
  </sheetViews>
  <sheetFormatPr defaultColWidth="14.5" defaultRowHeight="14.95" customHeight="1"/>
  <cols>
    <col min="1" max="1" width="2.5" style="79" customWidth="1"/>
    <col min="2" max="2" width="9" style="79" customWidth="1"/>
    <col min="3" max="3" width="6.09765625" style="79" customWidth="1"/>
    <col min="4" max="4" width="29.5" style="79" customWidth="1"/>
    <col min="5" max="6" width="5.09765625" style="142" customWidth="1"/>
    <col min="7" max="9" width="32.296875" style="79" customWidth="1"/>
    <col min="10" max="10" width="3.796875" style="79" customWidth="1"/>
    <col min="11" max="13" width="9" style="79" hidden="1" customWidth="1"/>
    <col min="14" max="26" width="9" style="79" customWidth="1"/>
    <col min="27" max="16384" width="14.5" style="79"/>
  </cols>
  <sheetData>
    <row r="2" spans="2:13" ht="24.8" customHeight="1">
      <c r="B2" s="98" t="s">
        <v>18</v>
      </c>
      <c r="C2" s="99"/>
      <c r="D2" s="99"/>
      <c r="E2" s="100"/>
      <c r="F2" s="100"/>
      <c r="G2" s="101"/>
      <c r="H2" s="102" t="s">
        <v>19</v>
      </c>
      <c r="I2" s="103">
        <f>SUM(G27:I27)</f>
        <v>0</v>
      </c>
      <c r="J2" s="86"/>
      <c r="K2" s="87"/>
      <c r="L2" s="87"/>
      <c r="M2" s="87"/>
    </row>
    <row r="3" spans="2:13" ht="4.5999999999999996" customHeight="1">
      <c r="B3" s="104"/>
      <c r="C3" s="104"/>
      <c r="D3" s="86"/>
      <c r="E3" s="105"/>
      <c r="F3" s="105"/>
      <c r="G3" s="106"/>
      <c r="H3" s="86"/>
      <c r="I3" s="86"/>
      <c r="J3" s="86"/>
      <c r="K3" s="87"/>
      <c r="L3" s="87"/>
      <c r="M3" s="87"/>
    </row>
    <row r="4" spans="2:13" ht="19.399999999999999">
      <c r="B4" s="172" t="s">
        <v>20</v>
      </c>
      <c r="C4" s="173"/>
      <c r="D4" s="107"/>
      <c r="E4" s="108"/>
      <c r="F4" s="108"/>
      <c r="G4" s="109"/>
      <c r="H4" s="109"/>
      <c r="I4" s="109"/>
      <c r="J4" s="109"/>
      <c r="K4" s="110" t="s">
        <v>21</v>
      </c>
      <c r="L4" s="81"/>
      <c r="M4" s="81"/>
    </row>
    <row r="5" spans="2:13" ht="19.399999999999999">
      <c r="B5" s="172" t="s">
        <v>22</v>
      </c>
      <c r="C5" s="173"/>
      <c r="D5" s="111"/>
      <c r="E5" s="108"/>
      <c r="F5" s="108"/>
      <c r="G5" s="108"/>
      <c r="H5" s="108"/>
      <c r="I5" s="108"/>
      <c r="J5" s="112"/>
      <c r="K5" s="113">
        <f>IF(D5="専門家",7,IF(D5="スペシャリスト",5,0))</f>
        <v>0</v>
      </c>
      <c r="L5" s="114"/>
      <c r="M5" s="114"/>
    </row>
    <row r="6" spans="2:13" ht="2.5" customHeight="1">
      <c r="B6" s="115"/>
      <c r="C6" s="105"/>
      <c r="D6" s="105"/>
      <c r="E6" s="116"/>
      <c r="F6" s="116"/>
      <c r="G6" s="116"/>
      <c r="H6" s="116"/>
      <c r="I6" s="116"/>
      <c r="J6" s="117"/>
      <c r="K6" s="105"/>
      <c r="L6" s="105"/>
      <c r="M6" s="105"/>
    </row>
    <row r="7" spans="2:13">
      <c r="B7" s="118" t="s">
        <v>23</v>
      </c>
      <c r="C7" s="119"/>
      <c r="D7" s="119"/>
      <c r="E7" s="120"/>
      <c r="F7" s="120"/>
      <c r="G7" s="120"/>
      <c r="H7" s="120"/>
      <c r="I7" s="120"/>
      <c r="J7" s="117"/>
      <c r="K7" s="115"/>
      <c r="L7" s="105"/>
      <c r="M7" s="105"/>
    </row>
    <row r="8" spans="2:13" s="123" customFormat="1" ht="28.95" customHeight="1">
      <c r="B8" s="181" t="s">
        <v>137</v>
      </c>
      <c r="C8" s="182"/>
      <c r="D8" s="182"/>
      <c r="E8" s="182"/>
      <c r="F8" s="182"/>
      <c r="G8" s="182"/>
      <c r="H8" s="182"/>
      <c r="I8" s="182"/>
      <c r="J8" s="121"/>
      <c r="K8" s="122"/>
      <c r="L8" s="122"/>
      <c r="M8" s="122"/>
    </row>
    <row r="9" spans="2:13" ht="2.5" customHeight="1">
      <c r="B9" s="105"/>
      <c r="C9" s="105"/>
      <c r="D9" s="105"/>
      <c r="E9" s="116"/>
      <c r="F9" s="116"/>
      <c r="G9" s="116"/>
      <c r="H9" s="116"/>
      <c r="I9" s="116"/>
      <c r="J9" s="117"/>
      <c r="K9" s="105"/>
      <c r="L9" s="105"/>
      <c r="M9" s="105"/>
    </row>
    <row r="10" spans="2:13" ht="27" customHeight="1">
      <c r="B10" s="174"/>
      <c r="C10" s="175"/>
      <c r="D10" s="175"/>
      <c r="E10" s="124" t="s">
        <v>24</v>
      </c>
      <c r="F10" s="124" t="s">
        <v>25</v>
      </c>
      <c r="G10" s="125" t="s">
        <v>26</v>
      </c>
      <c r="H10" s="125" t="s">
        <v>27</v>
      </c>
      <c r="I10" s="125" t="s">
        <v>28</v>
      </c>
      <c r="J10" s="117"/>
      <c r="K10" s="105"/>
      <c r="L10" s="105"/>
      <c r="M10" s="105"/>
    </row>
    <row r="11" spans="2:13" ht="77.3" customHeight="1">
      <c r="B11" s="126" t="s">
        <v>29</v>
      </c>
      <c r="C11" s="127"/>
      <c r="D11" s="128" t="s">
        <v>30</v>
      </c>
      <c r="E11" s="129" t="s">
        <v>31</v>
      </c>
      <c r="F11" s="116"/>
      <c r="G11" s="130"/>
      <c r="H11" s="131"/>
      <c r="I11" s="131"/>
      <c r="J11" s="86"/>
      <c r="K11" s="87">
        <f t="shared" ref="K11:M11" si="0">COUNTA(G11)</f>
        <v>0</v>
      </c>
      <c r="L11" s="87">
        <f t="shared" si="0"/>
        <v>0</v>
      </c>
      <c r="M11" s="87">
        <f t="shared" si="0"/>
        <v>0</v>
      </c>
    </row>
    <row r="12" spans="2:13" ht="156.75" customHeight="1">
      <c r="B12" s="132"/>
      <c r="C12" s="116"/>
      <c r="D12" s="128" t="s">
        <v>32</v>
      </c>
      <c r="E12" s="129" t="s">
        <v>31</v>
      </c>
      <c r="F12" s="133"/>
      <c r="G12" s="130"/>
      <c r="H12" s="131"/>
      <c r="I12" s="131"/>
      <c r="J12" s="86"/>
      <c r="K12" s="87">
        <f t="shared" ref="K12:M12" si="1">COUNTA(G12)</f>
        <v>0</v>
      </c>
      <c r="L12" s="87">
        <f t="shared" si="1"/>
        <v>0</v>
      </c>
      <c r="M12" s="87">
        <f t="shared" si="1"/>
        <v>0</v>
      </c>
    </row>
    <row r="13" spans="2:13" ht="156.75" customHeight="1">
      <c r="B13" s="132"/>
      <c r="C13" s="116"/>
      <c r="D13" s="128" t="s">
        <v>33</v>
      </c>
      <c r="E13" s="129" t="s">
        <v>31</v>
      </c>
      <c r="F13" s="133"/>
      <c r="G13" s="130"/>
      <c r="H13" s="131"/>
      <c r="I13" s="131"/>
      <c r="J13" s="86"/>
      <c r="K13" s="87">
        <f t="shared" ref="K13:M13" si="2">COUNTA(G13)</f>
        <v>0</v>
      </c>
      <c r="L13" s="87">
        <f t="shared" si="2"/>
        <v>0</v>
      </c>
      <c r="M13" s="87">
        <f t="shared" si="2"/>
        <v>0</v>
      </c>
    </row>
    <row r="14" spans="2:13" ht="156.75" customHeight="1">
      <c r="B14" s="132"/>
      <c r="C14" s="116"/>
      <c r="D14" s="128" t="s">
        <v>34</v>
      </c>
      <c r="E14" s="129" t="s">
        <v>31</v>
      </c>
      <c r="F14" s="133"/>
      <c r="G14" s="130"/>
      <c r="H14" s="131"/>
      <c r="I14" s="131"/>
      <c r="J14" s="86"/>
      <c r="K14" s="87">
        <f t="shared" ref="K14:M14" si="3">COUNTA(G14)</f>
        <v>0</v>
      </c>
      <c r="L14" s="87">
        <f t="shared" si="3"/>
        <v>0</v>
      </c>
      <c r="M14" s="87">
        <f t="shared" si="3"/>
        <v>0</v>
      </c>
    </row>
    <row r="15" spans="2:13">
      <c r="B15" s="132"/>
      <c r="C15" s="116"/>
      <c r="D15" s="128" t="s">
        <v>35</v>
      </c>
      <c r="E15" s="129" t="s">
        <v>31</v>
      </c>
      <c r="F15" s="133"/>
      <c r="G15" s="130"/>
      <c r="H15" s="131"/>
      <c r="I15" s="131"/>
      <c r="J15" s="86"/>
      <c r="K15" s="87">
        <f t="shared" ref="K15:M15" si="4">COUNTA(G15)</f>
        <v>0</v>
      </c>
      <c r="L15" s="87">
        <f t="shared" si="4"/>
        <v>0</v>
      </c>
      <c r="M15" s="87">
        <f t="shared" si="4"/>
        <v>0</v>
      </c>
    </row>
    <row r="16" spans="2:13">
      <c r="B16" s="132"/>
      <c r="C16" s="116"/>
      <c r="D16" s="128" t="s">
        <v>36</v>
      </c>
      <c r="E16" s="129" t="s">
        <v>31</v>
      </c>
      <c r="F16" s="133"/>
      <c r="G16" s="130"/>
      <c r="H16" s="131"/>
      <c r="I16" s="131"/>
      <c r="J16" s="86"/>
      <c r="K16" s="87">
        <f t="shared" ref="K16:M16" si="5">COUNTA(G16)</f>
        <v>0</v>
      </c>
      <c r="L16" s="87">
        <f t="shared" si="5"/>
        <v>0</v>
      </c>
      <c r="M16" s="87">
        <f t="shared" si="5"/>
        <v>0</v>
      </c>
    </row>
    <row r="17" spans="2:13" ht="156.75" customHeight="1">
      <c r="B17" s="132"/>
      <c r="C17" s="116"/>
      <c r="D17" s="128" t="s">
        <v>37</v>
      </c>
      <c r="E17" s="129" t="s">
        <v>31</v>
      </c>
      <c r="F17" s="116"/>
      <c r="G17" s="130"/>
      <c r="H17" s="131"/>
      <c r="I17" s="131"/>
      <c r="J17" s="86"/>
      <c r="K17" s="87">
        <f t="shared" ref="K17:M17" si="6">COUNTA(G17)</f>
        <v>0</v>
      </c>
      <c r="L17" s="87">
        <f t="shared" si="6"/>
        <v>0</v>
      </c>
      <c r="M17" s="87">
        <f t="shared" si="6"/>
        <v>0</v>
      </c>
    </row>
    <row r="18" spans="2:13" ht="156.75" customHeight="1">
      <c r="B18" s="134"/>
      <c r="C18" s="135"/>
      <c r="D18" s="128" t="s">
        <v>38</v>
      </c>
      <c r="E18" s="129" t="s">
        <v>31</v>
      </c>
      <c r="F18" s="105"/>
      <c r="G18" s="130"/>
      <c r="H18" s="131"/>
      <c r="I18" s="131"/>
      <c r="J18" s="87"/>
      <c r="K18" s="87">
        <f t="shared" ref="K18:M18" si="7">COUNTA(G18)</f>
        <v>0</v>
      </c>
      <c r="L18" s="87">
        <f t="shared" si="7"/>
        <v>0</v>
      </c>
      <c r="M18" s="87">
        <f t="shared" si="7"/>
        <v>0</v>
      </c>
    </row>
    <row r="19" spans="2:13" ht="33.799999999999997" customHeight="1">
      <c r="B19" s="176" t="s">
        <v>39</v>
      </c>
      <c r="C19" s="179" t="s">
        <v>40</v>
      </c>
      <c r="D19" s="180"/>
      <c r="E19" s="129" t="s">
        <v>31</v>
      </c>
      <c r="F19" s="116"/>
      <c r="G19" s="130"/>
      <c r="H19" s="131"/>
      <c r="I19" s="131"/>
      <c r="J19" s="86"/>
      <c r="K19" s="87">
        <f t="shared" ref="K19:M19" si="8">COUNTA(G19)</f>
        <v>0</v>
      </c>
      <c r="L19" s="87">
        <f t="shared" si="8"/>
        <v>0</v>
      </c>
      <c r="M19" s="87">
        <f t="shared" si="8"/>
        <v>0</v>
      </c>
    </row>
    <row r="20" spans="2:13" ht="156.75" customHeight="1">
      <c r="B20" s="177"/>
      <c r="C20" s="136" t="s">
        <v>41</v>
      </c>
      <c r="D20" s="136" t="s">
        <v>42</v>
      </c>
      <c r="E20" s="116"/>
      <c r="F20" s="129" t="s">
        <v>31</v>
      </c>
      <c r="G20" s="131"/>
      <c r="H20" s="131"/>
      <c r="I20" s="131"/>
      <c r="J20" s="86"/>
      <c r="K20" s="87">
        <f t="shared" ref="K20:M20" si="9">COUNTA(G20)</f>
        <v>0</v>
      </c>
      <c r="L20" s="87">
        <f t="shared" si="9"/>
        <v>0</v>
      </c>
      <c r="M20" s="87">
        <f t="shared" si="9"/>
        <v>0</v>
      </c>
    </row>
    <row r="21" spans="2:13" ht="156.75" customHeight="1">
      <c r="B21" s="177"/>
      <c r="C21" s="137" t="s">
        <v>43</v>
      </c>
      <c r="D21" s="136" t="s">
        <v>44</v>
      </c>
      <c r="E21" s="116"/>
      <c r="F21" s="129" t="s">
        <v>31</v>
      </c>
      <c r="G21" s="131"/>
      <c r="H21" s="131"/>
      <c r="I21" s="131"/>
      <c r="J21" s="86"/>
      <c r="K21" s="87">
        <f t="shared" ref="K21:M21" si="10">COUNTA(G21)</f>
        <v>0</v>
      </c>
      <c r="L21" s="87">
        <f t="shared" si="10"/>
        <v>0</v>
      </c>
      <c r="M21" s="87">
        <f t="shared" si="10"/>
        <v>0</v>
      </c>
    </row>
    <row r="22" spans="2:13" ht="156.75" customHeight="1">
      <c r="B22" s="177"/>
      <c r="C22" s="137" t="s">
        <v>45</v>
      </c>
      <c r="D22" s="136" t="s">
        <v>46</v>
      </c>
      <c r="E22" s="116"/>
      <c r="F22" s="129" t="s">
        <v>31</v>
      </c>
      <c r="G22" s="131"/>
      <c r="H22" s="131"/>
      <c r="I22" s="131"/>
      <c r="J22" s="86"/>
      <c r="K22" s="87">
        <f t="shared" ref="K22:M22" si="11">COUNTA(G22)</f>
        <v>0</v>
      </c>
      <c r="L22" s="87">
        <f t="shared" si="11"/>
        <v>0</v>
      </c>
      <c r="M22" s="87">
        <f t="shared" si="11"/>
        <v>0</v>
      </c>
    </row>
    <row r="23" spans="2:13" ht="156.75" customHeight="1">
      <c r="B23" s="177"/>
      <c r="C23" s="137" t="s">
        <v>47</v>
      </c>
      <c r="D23" s="136" t="s">
        <v>48</v>
      </c>
      <c r="E23" s="116"/>
      <c r="F23" s="129" t="s">
        <v>31</v>
      </c>
      <c r="G23" s="130"/>
      <c r="H23" s="131"/>
      <c r="I23" s="131"/>
      <c r="J23" s="86"/>
      <c r="K23" s="87">
        <f t="shared" ref="K23:M23" si="12">COUNTA(G23)</f>
        <v>0</v>
      </c>
      <c r="L23" s="87">
        <f t="shared" si="12"/>
        <v>0</v>
      </c>
      <c r="M23" s="87">
        <f t="shared" si="12"/>
        <v>0</v>
      </c>
    </row>
    <row r="24" spans="2:13" ht="156.75" customHeight="1">
      <c r="B24" s="177"/>
      <c r="C24" s="136" t="s">
        <v>49</v>
      </c>
      <c r="D24" s="136" t="s">
        <v>147</v>
      </c>
      <c r="E24" s="116"/>
      <c r="F24" s="129" t="s">
        <v>31</v>
      </c>
      <c r="G24" s="131"/>
      <c r="H24" s="131"/>
      <c r="I24" s="131"/>
      <c r="J24" s="86"/>
      <c r="K24" s="87">
        <f t="shared" ref="K24:M24" si="13">COUNTA(G24)</f>
        <v>0</v>
      </c>
      <c r="L24" s="87">
        <f t="shared" si="13"/>
        <v>0</v>
      </c>
      <c r="M24" s="87">
        <f t="shared" si="13"/>
        <v>0</v>
      </c>
    </row>
    <row r="25" spans="2:13" ht="156.75" customHeight="1">
      <c r="B25" s="178"/>
      <c r="C25" s="136" t="s">
        <v>51</v>
      </c>
      <c r="D25" s="136" t="s">
        <v>148</v>
      </c>
      <c r="E25" s="116"/>
      <c r="F25" s="129" t="s">
        <v>31</v>
      </c>
      <c r="G25" s="131"/>
      <c r="H25" s="131"/>
      <c r="I25" s="131"/>
      <c r="J25" s="86"/>
      <c r="K25" s="87">
        <f t="shared" ref="K25:M25" si="14">COUNTA(G25)</f>
        <v>0</v>
      </c>
      <c r="L25" s="87">
        <f t="shared" si="14"/>
        <v>0</v>
      </c>
      <c r="M25" s="87">
        <f t="shared" si="14"/>
        <v>0</v>
      </c>
    </row>
    <row r="26" spans="2:13" ht="12.05" customHeight="1">
      <c r="B26" s="85"/>
      <c r="C26" s="85"/>
      <c r="D26" s="85"/>
      <c r="E26" s="138"/>
      <c r="F26" s="138"/>
      <c r="G26" s="139"/>
      <c r="H26" s="139"/>
      <c r="I26" s="139"/>
      <c r="J26" s="139"/>
      <c r="K26" s="85"/>
      <c r="L26" s="85"/>
      <c r="M26" s="85"/>
    </row>
    <row r="27" spans="2:13">
      <c r="B27" s="85"/>
      <c r="C27" s="85"/>
      <c r="D27" s="79" t="s">
        <v>53</v>
      </c>
      <c r="E27" s="138"/>
      <c r="F27" s="138"/>
      <c r="G27" s="140">
        <f t="shared" ref="G27:I27" si="15">IF(AND(K27&gt;8, K28&gt;0),$K$5,0)</f>
        <v>0</v>
      </c>
      <c r="H27" s="140">
        <f t="shared" si="15"/>
        <v>0</v>
      </c>
      <c r="I27" s="140">
        <f t="shared" si="15"/>
        <v>0</v>
      </c>
      <c r="J27" s="139"/>
      <c r="K27" s="85">
        <f t="shared" ref="K27:M27" si="16">SUM(K11:K19)</f>
        <v>0</v>
      </c>
      <c r="L27" s="85">
        <f t="shared" si="16"/>
        <v>0</v>
      </c>
      <c r="M27" s="85">
        <f t="shared" si="16"/>
        <v>0</v>
      </c>
    </row>
    <row r="28" spans="2:13" ht="12.05" customHeight="1">
      <c r="B28" s="85"/>
      <c r="C28" s="85"/>
      <c r="D28" s="85"/>
      <c r="E28" s="138"/>
      <c r="F28" s="138"/>
      <c r="G28" s="139"/>
      <c r="H28" s="139"/>
      <c r="I28" s="141"/>
      <c r="J28" s="139"/>
      <c r="K28" s="85">
        <f t="shared" ref="K28:M28" si="17">SUM(K20:K25)</f>
        <v>0</v>
      </c>
      <c r="L28" s="85">
        <f t="shared" si="17"/>
        <v>0</v>
      </c>
      <c r="M28" s="85">
        <f t="shared" si="17"/>
        <v>0</v>
      </c>
    </row>
  </sheetData>
  <mergeCells count="6">
    <mergeCell ref="B4:C4"/>
    <mergeCell ref="B5:C5"/>
    <mergeCell ref="B10:D10"/>
    <mergeCell ref="B19:B25"/>
    <mergeCell ref="C19:D19"/>
    <mergeCell ref="B8:I8"/>
  </mergeCells>
  <phoneticPr fontId="27"/>
  <dataValidations count="1">
    <dataValidation type="list" allowBlank="1" showErrorMessage="1" sqref="D5" xr:uid="{00000000-0002-0000-0100-000000000000}">
      <formula1>"専門家,スペシャリスト"</formula1>
    </dataValidation>
  </dataValidations>
  <pageMargins left="0.23622047244094491" right="0.23622047244094491" top="0.74803149606299213" bottom="0.35433070866141736" header="0" footer="0"/>
  <pageSetup paperSize="8" fitToWidth="0" orientation="landscape"/>
  <headerFooter>
    <oddHeader>&amp;R認定「人間中心設計（HCD）専門家およびスペシャリスト」</oddHeader>
    <oddFooter>&amp;C&amp;P /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A84F"/>
    <pageSetUpPr fitToPage="1"/>
  </sheetPr>
  <dimension ref="B2:F34"/>
  <sheetViews>
    <sheetView workbookViewId="0">
      <pane ySplit="6" topLeftCell="A13" activePane="bottomLeft" state="frozen"/>
      <selection pane="bottomLeft" activeCell="A7" sqref="A7:XFD7"/>
    </sheetView>
  </sheetViews>
  <sheetFormatPr defaultColWidth="14.5" defaultRowHeight="14.95" customHeight="1"/>
  <cols>
    <col min="1" max="1" width="2.69921875" style="79" customWidth="1"/>
    <col min="2" max="2" width="16" style="79" customWidth="1"/>
    <col min="3" max="3" width="35" style="79" customWidth="1"/>
    <col min="4" max="4" width="17.296875" style="79" customWidth="1"/>
    <col min="5" max="5" width="46.09765625" style="79" customWidth="1"/>
    <col min="6" max="6" width="12" style="79" customWidth="1"/>
    <col min="7" max="27" width="9" style="79" customWidth="1"/>
    <col min="28" max="16384" width="14.5" style="79"/>
  </cols>
  <sheetData>
    <row r="2" spans="2:6" ht="24.95">
      <c r="B2" s="98" t="s">
        <v>54</v>
      </c>
      <c r="C2" s="143"/>
      <c r="D2" s="143"/>
      <c r="E2" s="144" t="s">
        <v>19</v>
      </c>
      <c r="F2" s="103">
        <f>F20+F34</f>
        <v>0</v>
      </c>
    </row>
    <row r="3" spans="2:6" ht="8.35" customHeight="1">
      <c r="B3" s="145"/>
      <c r="C3" s="145"/>
      <c r="D3" s="145"/>
      <c r="E3" s="145"/>
      <c r="F3" s="146"/>
    </row>
    <row r="4" spans="2:6" ht="19.399999999999999" hidden="1">
      <c r="B4" s="147" t="s">
        <v>20</v>
      </c>
      <c r="C4" s="81">
        <f>新HCDプロジェクト記述表!D4</f>
        <v>0</v>
      </c>
      <c r="D4" s="81">
        <f>新HCDプロジェクト記述表!D4</f>
        <v>0</v>
      </c>
      <c r="E4" s="81"/>
      <c r="F4" s="148"/>
    </row>
    <row r="5" spans="2:6">
      <c r="B5" s="118" t="s">
        <v>23</v>
      </c>
      <c r="C5" s="119"/>
      <c r="D5" s="119"/>
      <c r="E5" s="119"/>
      <c r="F5" s="119"/>
    </row>
    <row r="6" spans="2:6" ht="20.5" customHeight="1">
      <c r="B6" s="185" t="s">
        <v>55</v>
      </c>
      <c r="C6" s="186"/>
      <c r="D6" s="186"/>
      <c r="E6" s="186"/>
      <c r="F6" s="186"/>
    </row>
    <row r="7" spans="2:6" ht="7.5" customHeight="1">
      <c r="B7" s="105"/>
      <c r="C7" s="105"/>
      <c r="D7" s="105"/>
      <c r="E7" s="105"/>
      <c r="F7" s="105"/>
    </row>
    <row r="8" spans="2:6" ht="29.25" customHeight="1">
      <c r="B8" s="110" t="s">
        <v>56</v>
      </c>
      <c r="C8" s="138"/>
      <c r="D8" s="138"/>
      <c r="E8" s="138"/>
      <c r="F8" s="139"/>
    </row>
    <row r="9" spans="2:6" ht="29.25" customHeight="1">
      <c r="B9" s="149" t="s">
        <v>57</v>
      </c>
      <c r="C9" s="150" t="s">
        <v>58</v>
      </c>
      <c r="D9" s="184" t="s">
        <v>59</v>
      </c>
      <c r="E9" s="180"/>
      <c r="F9" s="151" t="s">
        <v>60</v>
      </c>
    </row>
    <row r="10" spans="2:6" ht="40.6" customHeight="1">
      <c r="B10" s="152"/>
      <c r="C10" s="153"/>
      <c r="D10" s="183"/>
      <c r="E10" s="180"/>
      <c r="F10" s="154"/>
    </row>
    <row r="11" spans="2:6" ht="40.6" customHeight="1">
      <c r="B11" s="152"/>
      <c r="C11" s="153"/>
      <c r="D11" s="183"/>
      <c r="E11" s="180"/>
      <c r="F11" s="154"/>
    </row>
    <row r="12" spans="2:6" ht="40.6" customHeight="1">
      <c r="B12" s="152"/>
      <c r="C12" s="153"/>
      <c r="D12" s="183"/>
      <c r="E12" s="180"/>
      <c r="F12" s="154"/>
    </row>
    <row r="13" spans="2:6" ht="40.6" customHeight="1">
      <c r="B13" s="152"/>
      <c r="C13" s="153"/>
      <c r="D13" s="183"/>
      <c r="E13" s="180"/>
      <c r="F13" s="154"/>
    </row>
    <row r="14" spans="2:6" ht="40.6" customHeight="1">
      <c r="B14" s="152"/>
      <c r="C14" s="153"/>
      <c r="D14" s="183"/>
      <c r="E14" s="180"/>
      <c r="F14" s="154"/>
    </row>
    <row r="15" spans="2:6" ht="40.6" customHeight="1">
      <c r="B15" s="152"/>
      <c r="C15" s="153"/>
      <c r="D15" s="183"/>
      <c r="E15" s="180"/>
      <c r="F15" s="154"/>
    </row>
    <row r="16" spans="2:6" ht="40.6" customHeight="1">
      <c r="B16" s="152"/>
      <c r="C16" s="153"/>
      <c r="D16" s="183"/>
      <c r="E16" s="180"/>
      <c r="F16" s="154"/>
    </row>
    <row r="17" spans="2:6" ht="40.6" customHeight="1">
      <c r="B17" s="152"/>
      <c r="C17" s="153"/>
      <c r="D17" s="183"/>
      <c r="E17" s="180"/>
      <c r="F17" s="154"/>
    </row>
    <row r="18" spans="2:6" ht="40.6" customHeight="1">
      <c r="B18" s="152"/>
      <c r="C18" s="153"/>
      <c r="D18" s="183"/>
      <c r="E18" s="180"/>
      <c r="F18" s="154"/>
    </row>
    <row r="19" spans="2:6" ht="40.6" customHeight="1">
      <c r="B19" s="152"/>
      <c r="C19" s="153"/>
      <c r="D19" s="183"/>
      <c r="E19" s="180"/>
      <c r="F19" s="154"/>
    </row>
    <row r="20" spans="2:6" ht="29.25" customHeight="1">
      <c r="B20" s="81"/>
      <c r="C20" s="155"/>
      <c r="D20" s="155"/>
      <c r="E20" s="155" t="s">
        <v>61</v>
      </c>
      <c r="F20" s="109">
        <f>SUM(F10:F19)</f>
        <v>0</v>
      </c>
    </row>
    <row r="21" spans="2:6">
      <c r="B21" s="85"/>
      <c r="C21" s="138"/>
      <c r="D21" s="138"/>
      <c r="E21" s="138"/>
      <c r="F21" s="139"/>
    </row>
    <row r="22" spans="2:6" ht="29.25" customHeight="1">
      <c r="B22" s="110" t="s">
        <v>62</v>
      </c>
      <c r="C22" s="138"/>
      <c r="D22" s="138"/>
      <c r="E22" s="138"/>
      <c r="F22" s="139"/>
    </row>
    <row r="23" spans="2:6" ht="29.25" customHeight="1">
      <c r="B23" s="149" t="s">
        <v>57</v>
      </c>
      <c r="C23" s="150" t="s">
        <v>58</v>
      </c>
      <c r="D23" s="184" t="s">
        <v>59</v>
      </c>
      <c r="E23" s="180"/>
      <c r="F23" s="151" t="s">
        <v>60</v>
      </c>
    </row>
    <row r="24" spans="2:6" ht="40.6" customHeight="1">
      <c r="B24" s="156"/>
      <c r="C24" s="153"/>
      <c r="D24" s="183"/>
      <c r="E24" s="180"/>
      <c r="F24" s="154"/>
    </row>
    <row r="25" spans="2:6" ht="40.6" customHeight="1">
      <c r="B25" s="156"/>
      <c r="C25" s="153"/>
      <c r="D25" s="183"/>
      <c r="E25" s="180"/>
      <c r="F25" s="154"/>
    </row>
    <row r="26" spans="2:6" ht="40.6" customHeight="1">
      <c r="B26" s="156"/>
      <c r="C26" s="153"/>
      <c r="D26" s="183"/>
      <c r="E26" s="180"/>
      <c r="F26" s="154"/>
    </row>
    <row r="27" spans="2:6" ht="40.6" customHeight="1">
      <c r="B27" s="156"/>
      <c r="C27" s="153"/>
      <c r="D27" s="183"/>
      <c r="E27" s="180"/>
      <c r="F27" s="154"/>
    </row>
    <row r="28" spans="2:6" ht="40.6" customHeight="1">
      <c r="B28" s="152"/>
      <c r="C28" s="153"/>
      <c r="D28" s="183"/>
      <c r="E28" s="180"/>
      <c r="F28" s="154"/>
    </row>
    <row r="29" spans="2:6" ht="40.6" customHeight="1">
      <c r="B29" s="156"/>
      <c r="C29" s="153"/>
      <c r="D29" s="183"/>
      <c r="E29" s="180"/>
      <c r="F29" s="154"/>
    </row>
    <row r="30" spans="2:6" ht="40.6" customHeight="1">
      <c r="B30" s="156"/>
      <c r="C30" s="153"/>
      <c r="D30" s="183"/>
      <c r="E30" s="180"/>
      <c r="F30" s="154"/>
    </row>
    <row r="31" spans="2:6" ht="40.6" customHeight="1">
      <c r="B31" s="156"/>
      <c r="C31" s="153"/>
      <c r="D31" s="183"/>
      <c r="E31" s="180"/>
      <c r="F31" s="154"/>
    </row>
    <row r="32" spans="2:6" ht="40.6" customHeight="1">
      <c r="B32" s="156"/>
      <c r="C32" s="153"/>
      <c r="D32" s="183"/>
      <c r="E32" s="180"/>
      <c r="F32" s="154"/>
    </row>
    <row r="33" spans="4:6" ht="40.6" customHeight="1">
      <c r="D33" s="183"/>
      <c r="E33" s="180"/>
      <c r="F33" s="154"/>
    </row>
    <row r="34" spans="4:6" ht="29.25" customHeight="1">
      <c r="D34" s="155"/>
      <c r="E34" s="155" t="s">
        <v>61</v>
      </c>
      <c r="F34" s="109">
        <f>SUM(F23:F33)</f>
        <v>0</v>
      </c>
    </row>
  </sheetData>
  <mergeCells count="23">
    <mergeCell ref="B6:F6"/>
    <mergeCell ref="D9:E9"/>
    <mergeCell ref="D10:E10"/>
    <mergeCell ref="D11:E11"/>
    <mergeCell ref="D12:E12"/>
    <mergeCell ref="D13:E13"/>
    <mergeCell ref="D14:E14"/>
    <mergeCell ref="D15:E15"/>
    <mergeCell ref="D16:E16"/>
    <mergeCell ref="D17:E17"/>
    <mergeCell ref="D18:E18"/>
    <mergeCell ref="D19:E19"/>
    <mergeCell ref="D23:E23"/>
    <mergeCell ref="D24:E24"/>
    <mergeCell ref="D32:E32"/>
    <mergeCell ref="D33:E33"/>
    <mergeCell ref="D25:E25"/>
    <mergeCell ref="D26:E26"/>
    <mergeCell ref="D27:E27"/>
    <mergeCell ref="D28:E28"/>
    <mergeCell ref="D29:E29"/>
    <mergeCell ref="D30:E30"/>
    <mergeCell ref="D31:E31"/>
  </mergeCells>
  <phoneticPr fontId="27"/>
  <pageMargins left="0.23622047244094491" right="0.23622047244094491" top="0.74803149606299213" bottom="0.74803149606299213" header="0" footer="0"/>
  <pageSetup paperSize="9" fitToWidth="0" orientation="portrait"/>
  <headerFooter>
    <oddHeader>&amp;R認定「人間中心設計（HCD）専門家およびスペシャリスト」</oddHeader>
    <oddFooter>&amp;C&amp;P/</oddFooter>
  </headerFooter>
  <extLst>
    <ext xmlns:x14="http://schemas.microsoft.com/office/spreadsheetml/2009/9/main" uri="{CCE6A557-97BC-4b89-ADB6-D9C93CAAB3DF}">
      <x14:dataValidations xmlns:xm="http://schemas.microsoft.com/office/excel/2006/main" count="2">
        <x14:dataValidation type="list" allowBlank="1" xr:uid="{00000000-0002-0000-0200-000000000000}">
          <x14:formula1>
            <xm:f>ポイント一覧!$B$19:$B$27</xm:f>
          </x14:formula1>
          <xm:sqref>C10:C19</xm:sqref>
        </x14:dataValidation>
        <x14:dataValidation type="list" allowBlank="1" xr:uid="{00000000-0002-0000-0200-000001000000}">
          <x14:formula1>
            <xm:f>ポイント一覧!$B$34:$B$38</xm:f>
          </x14:formula1>
          <xm:sqref>C24:C33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outlinePr summaryBelow="0" summaryRight="0"/>
  </sheetPr>
  <dimension ref="B2:D38"/>
  <sheetViews>
    <sheetView workbookViewId="0">
      <pane ySplit="4" topLeftCell="A21" activePane="bottomLeft" state="frozen"/>
      <selection pane="bottomLeft" activeCell="B22" sqref="B22"/>
    </sheetView>
  </sheetViews>
  <sheetFormatPr defaultColWidth="14.5" defaultRowHeight="14.95" customHeight="1"/>
  <cols>
    <col min="1" max="1" width="3" style="79" customWidth="1"/>
    <col min="2" max="2" width="38.796875" style="79" customWidth="1"/>
    <col min="3" max="3" width="36.796875" style="79" customWidth="1"/>
    <col min="4" max="4" width="38.796875" style="79" customWidth="1"/>
    <col min="5" max="16384" width="14.5" style="79"/>
  </cols>
  <sheetData>
    <row r="2" spans="2:4" ht="24.95">
      <c r="B2" s="158" t="s">
        <v>63</v>
      </c>
      <c r="C2" s="139"/>
      <c r="D2" s="139"/>
    </row>
    <row r="3" spans="2:4" ht="17.05" customHeight="1">
      <c r="B3" s="159" t="s">
        <v>64</v>
      </c>
      <c r="C3" s="139"/>
      <c r="D3" s="139"/>
    </row>
    <row r="4" spans="2:4">
      <c r="B4" s="160" t="s">
        <v>65</v>
      </c>
      <c r="C4" s="139"/>
      <c r="D4" s="139"/>
    </row>
    <row r="5" spans="2:4" ht="7.5" customHeight="1">
      <c r="B5" s="157"/>
      <c r="C5" s="139"/>
      <c r="D5" s="139"/>
    </row>
    <row r="6" spans="2:4" ht="24.95">
      <c r="B6" s="161" t="s">
        <v>66</v>
      </c>
      <c r="C6" s="162"/>
      <c r="D6" s="162"/>
    </row>
    <row r="7" spans="2:4">
      <c r="B7" s="163" t="s">
        <v>67</v>
      </c>
      <c r="C7" s="139"/>
      <c r="D7" s="139"/>
    </row>
    <row r="8" spans="2:4">
      <c r="B8" s="163" t="s">
        <v>68</v>
      </c>
      <c r="C8" s="139"/>
      <c r="D8" s="139"/>
    </row>
    <row r="9" spans="2:4">
      <c r="B9" s="139"/>
      <c r="C9" s="139"/>
      <c r="D9" s="139"/>
    </row>
    <row r="10" spans="2:4">
      <c r="B10" s="164" t="s">
        <v>59</v>
      </c>
      <c r="C10" s="164" t="s">
        <v>60</v>
      </c>
      <c r="D10" s="164" t="s">
        <v>69</v>
      </c>
    </row>
    <row r="11" spans="2:4" ht="131.55000000000001" customHeight="1">
      <c r="B11" s="165" t="s">
        <v>70</v>
      </c>
      <c r="C11" s="165" t="s">
        <v>138</v>
      </c>
      <c r="D11" s="165" t="s">
        <v>139</v>
      </c>
    </row>
    <row r="12" spans="2:4">
      <c r="B12" s="139"/>
      <c r="C12" s="139"/>
      <c r="D12" s="139"/>
    </row>
    <row r="13" spans="2:4" ht="24.95">
      <c r="B13" s="166" t="s">
        <v>56</v>
      </c>
      <c r="C13" s="162"/>
      <c r="D13" s="162"/>
    </row>
    <row r="14" spans="2:4">
      <c r="B14" s="167"/>
      <c r="C14" s="139"/>
      <c r="D14" s="139"/>
    </row>
    <row r="15" spans="2:4">
      <c r="B15" s="163" t="s">
        <v>71</v>
      </c>
      <c r="C15" s="139"/>
      <c r="D15" s="139"/>
    </row>
    <row r="16" spans="2:4">
      <c r="B16" s="163" t="s">
        <v>72</v>
      </c>
      <c r="C16" s="139"/>
      <c r="D16" s="139"/>
    </row>
    <row r="18" spans="2:4">
      <c r="B18" s="164" t="s">
        <v>59</v>
      </c>
      <c r="C18" s="164" t="s">
        <v>60</v>
      </c>
      <c r="D18" s="164" t="s">
        <v>69</v>
      </c>
    </row>
    <row r="19" spans="2:4" ht="56.5" customHeight="1">
      <c r="B19" s="165" t="s">
        <v>73</v>
      </c>
      <c r="C19" s="165" t="s">
        <v>74</v>
      </c>
      <c r="D19" s="165" t="s">
        <v>75</v>
      </c>
    </row>
    <row r="20" spans="2:4" ht="48.05" customHeight="1">
      <c r="B20" s="165" t="s">
        <v>76</v>
      </c>
      <c r="C20" s="165" t="s">
        <v>77</v>
      </c>
      <c r="D20" s="165" t="s">
        <v>78</v>
      </c>
    </row>
    <row r="21" spans="2:4" ht="149.94999999999999" customHeight="1">
      <c r="B21" s="165" t="s">
        <v>79</v>
      </c>
      <c r="C21" s="165" t="s">
        <v>80</v>
      </c>
      <c r="D21" s="165" t="s">
        <v>81</v>
      </c>
    </row>
    <row r="22" spans="2:4" ht="78.099999999999994" customHeight="1">
      <c r="B22" s="165" t="s">
        <v>82</v>
      </c>
      <c r="C22" s="165" t="s">
        <v>146</v>
      </c>
      <c r="D22" s="165" t="s">
        <v>2</v>
      </c>
    </row>
    <row r="23" spans="2:4" ht="75.5" customHeight="1">
      <c r="B23" s="165" t="s">
        <v>83</v>
      </c>
      <c r="C23" s="165" t="s">
        <v>84</v>
      </c>
      <c r="D23" s="165" t="s">
        <v>2</v>
      </c>
    </row>
    <row r="24" spans="2:4" ht="79.5" customHeight="1">
      <c r="B24" s="165" t="s">
        <v>85</v>
      </c>
      <c r="C24" s="165" t="s">
        <v>86</v>
      </c>
      <c r="D24" s="165" t="s">
        <v>87</v>
      </c>
    </row>
    <row r="25" spans="2:4" ht="116.9" customHeight="1">
      <c r="B25" s="165" t="s">
        <v>144</v>
      </c>
      <c r="C25" s="165" t="s">
        <v>143</v>
      </c>
      <c r="D25" s="165" t="s">
        <v>145</v>
      </c>
    </row>
    <row r="26" spans="2:4" ht="50.55" customHeight="1">
      <c r="B26" s="165" t="s">
        <v>88</v>
      </c>
      <c r="C26" s="165" t="s">
        <v>89</v>
      </c>
      <c r="D26" s="165" t="s">
        <v>2</v>
      </c>
    </row>
    <row r="27" spans="2:4" ht="53.45" customHeight="1">
      <c r="B27" s="165" t="s">
        <v>90</v>
      </c>
      <c r="C27" s="165" t="s">
        <v>86</v>
      </c>
      <c r="D27" s="168" t="s">
        <v>91</v>
      </c>
    </row>
    <row r="28" spans="2:4">
      <c r="B28" s="139"/>
      <c r="C28" s="139"/>
      <c r="D28" s="139"/>
    </row>
    <row r="29" spans="2:4" ht="24.95">
      <c r="B29" s="166" t="s">
        <v>62</v>
      </c>
      <c r="C29" s="169"/>
      <c r="D29" s="169"/>
    </row>
    <row r="30" spans="2:4">
      <c r="B30" s="167"/>
      <c r="C30" s="139"/>
      <c r="D30" s="139"/>
    </row>
    <row r="31" spans="2:4">
      <c r="B31" s="163" t="s">
        <v>92</v>
      </c>
      <c r="C31" s="139"/>
      <c r="D31" s="139"/>
    </row>
    <row r="33" spans="2:4">
      <c r="B33" s="164" t="s">
        <v>59</v>
      </c>
      <c r="C33" s="164" t="s">
        <v>60</v>
      </c>
      <c r="D33" s="164" t="s">
        <v>69</v>
      </c>
    </row>
    <row r="34" spans="2:4" ht="95" customHeight="1">
      <c r="B34" s="165" t="s">
        <v>93</v>
      </c>
      <c r="C34" s="165" t="s">
        <v>86</v>
      </c>
      <c r="D34" s="165" t="s">
        <v>94</v>
      </c>
    </row>
    <row r="35" spans="2:4" ht="42.55" customHeight="1">
      <c r="B35" s="165" t="s">
        <v>95</v>
      </c>
      <c r="C35" s="165" t="s">
        <v>96</v>
      </c>
      <c r="D35" s="165" t="s">
        <v>97</v>
      </c>
    </row>
    <row r="36" spans="2:4" ht="81" customHeight="1">
      <c r="B36" s="165" t="s">
        <v>98</v>
      </c>
      <c r="C36" s="165" t="s">
        <v>80</v>
      </c>
      <c r="D36" s="165" t="s">
        <v>81</v>
      </c>
    </row>
    <row r="37" spans="2:4" ht="42.55" customHeight="1">
      <c r="B37" s="165" t="s">
        <v>99</v>
      </c>
      <c r="C37" s="165" t="s">
        <v>100</v>
      </c>
      <c r="D37" s="165" t="s">
        <v>101</v>
      </c>
    </row>
    <row r="38" spans="2:4" ht="62.45" customHeight="1">
      <c r="B38" s="165" t="s">
        <v>102</v>
      </c>
      <c r="C38" s="165" t="s">
        <v>86</v>
      </c>
      <c r="D38" s="165" t="s">
        <v>103</v>
      </c>
    </row>
  </sheetData>
  <phoneticPr fontId="27"/>
  <hyperlinks>
    <hyperlink ref="B4" r:id="rId1" xr:uid="{00000000-0004-0000-0300-000000000000}"/>
    <hyperlink ref="D27" r:id="rId2" xr:uid="{00000000-0004-0000-0300-000001000000}"/>
  </hyperlinks>
  <pageMargins left="0.7" right="0.7" top="0.75" bottom="0.75" header="0.3" footer="0.3"/>
  <pageSetup paperSize="9" orientation="portrait" horizontalDpi="0"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
  <sheetViews>
    <sheetView workbookViewId="0"/>
  </sheetViews>
  <sheetFormatPr defaultColWidth="14.5" defaultRowHeight="14.95" customHeight="1"/>
  <sheetData/>
  <phoneticPr fontId="2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B2:M30"/>
  <sheetViews>
    <sheetView showGridLines="0" topLeftCell="A13" workbookViewId="0"/>
  </sheetViews>
  <sheetFormatPr defaultColWidth="14.5" defaultRowHeight="14.95" customHeight="1"/>
  <cols>
    <col min="1" max="1" width="2.5" customWidth="1"/>
    <col min="2" max="2" width="9" customWidth="1"/>
    <col min="3" max="3" width="6.09765625" customWidth="1"/>
    <col min="4" max="4" width="29.5" customWidth="1"/>
    <col min="5" max="6" width="5.09765625" customWidth="1"/>
    <col min="7" max="9" width="33.796875" customWidth="1"/>
    <col min="10" max="10" width="3.796875" customWidth="1"/>
    <col min="11" max="13" width="9" hidden="1" customWidth="1"/>
    <col min="14" max="26" width="9" customWidth="1"/>
  </cols>
  <sheetData>
    <row r="2" spans="2:13" ht="24.8" customHeight="1">
      <c r="B2" s="3" t="s">
        <v>18</v>
      </c>
      <c r="C2" s="4"/>
      <c r="D2" s="4"/>
      <c r="E2" s="4"/>
      <c r="F2" s="4"/>
      <c r="G2" s="5"/>
      <c r="H2" s="2"/>
      <c r="I2" s="2"/>
      <c r="J2" s="2"/>
      <c r="K2" s="1"/>
      <c r="L2" s="1"/>
      <c r="M2" s="1"/>
    </row>
    <row r="3" spans="2:13" ht="10.55" customHeight="1">
      <c r="B3" s="6"/>
      <c r="C3" s="6"/>
      <c r="D3" s="2"/>
      <c r="E3" s="1"/>
      <c r="F3" s="1"/>
      <c r="G3" s="7"/>
      <c r="H3" s="2"/>
      <c r="I3" s="2"/>
      <c r="J3" s="2"/>
      <c r="K3" s="1"/>
      <c r="L3" s="1"/>
      <c r="M3" s="1"/>
    </row>
    <row r="4" spans="2:13" ht="16.649999999999999">
      <c r="B4" s="187" t="s">
        <v>104</v>
      </c>
      <c r="C4" s="188"/>
      <c r="D4" s="9">
        <v>161005</v>
      </c>
      <c r="E4" s="10"/>
      <c r="F4" s="10"/>
      <c r="G4" s="10"/>
      <c r="H4" s="10"/>
      <c r="I4" s="10"/>
      <c r="J4" s="10"/>
      <c r="K4" s="11" t="s">
        <v>21</v>
      </c>
      <c r="L4" s="8"/>
      <c r="M4" s="8"/>
    </row>
    <row r="5" spans="2:13" ht="16.649999999999999">
      <c r="B5" s="189" t="s">
        <v>22</v>
      </c>
      <c r="C5" s="188"/>
      <c r="D5" s="12" t="s">
        <v>105</v>
      </c>
      <c r="E5" s="13"/>
      <c r="F5" s="13"/>
      <c r="G5" s="13"/>
      <c r="H5" s="13"/>
      <c r="I5" s="13"/>
      <c r="J5" s="14"/>
      <c r="K5" s="15">
        <f>IF(D5="専門家",7,IF(D5="スペシャリスト",5,0))</f>
        <v>7</v>
      </c>
      <c r="L5" s="16"/>
      <c r="M5" s="16"/>
    </row>
    <row r="6" spans="2:13" ht="12.05" customHeight="1">
      <c r="B6" s="17"/>
      <c r="C6" s="18"/>
      <c r="D6" s="18"/>
      <c r="E6" s="19"/>
      <c r="F6" s="19"/>
      <c r="G6" s="19"/>
      <c r="H6" s="19"/>
      <c r="I6" s="19"/>
      <c r="J6" s="20"/>
      <c r="K6" s="18"/>
      <c r="L6" s="18"/>
      <c r="M6" s="18"/>
    </row>
    <row r="7" spans="2:13" ht="14.4">
      <c r="B7" s="17" t="s">
        <v>23</v>
      </c>
      <c r="C7" s="18"/>
      <c r="D7" s="18"/>
      <c r="E7" s="19"/>
      <c r="F7" s="19"/>
      <c r="G7" s="19"/>
      <c r="H7" s="19"/>
      <c r="I7" s="19"/>
      <c r="J7" s="20"/>
      <c r="K7" s="17"/>
      <c r="L7" s="18"/>
      <c r="M7" s="18"/>
    </row>
    <row r="8" spans="2:13" ht="29.5" customHeight="1">
      <c r="B8" s="197" t="s">
        <v>106</v>
      </c>
      <c r="C8" s="197"/>
      <c r="D8" s="197"/>
      <c r="E8" s="197"/>
      <c r="F8" s="197"/>
      <c r="G8" s="197"/>
      <c r="H8" s="197"/>
      <c r="I8" s="197"/>
      <c r="J8" s="20"/>
      <c r="K8" s="18"/>
      <c r="L8" s="18"/>
      <c r="M8" s="18"/>
    </row>
    <row r="9" spans="2:13" ht="14.4">
      <c r="B9" s="18"/>
      <c r="C9" s="18"/>
      <c r="D9" s="18"/>
      <c r="E9" s="19"/>
      <c r="F9" s="19"/>
      <c r="G9" s="19"/>
      <c r="H9" s="19"/>
      <c r="I9" s="19"/>
      <c r="J9" s="20"/>
      <c r="K9" s="18"/>
      <c r="L9" s="18"/>
      <c r="M9" s="18"/>
    </row>
    <row r="10" spans="2:13" ht="27" customHeight="1">
      <c r="B10" s="190"/>
      <c r="C10" s="191"/>
      <c r="D10" s="191"/>
      <c r="E10" s="21" t="s">
        <v>24</v>
      </c>
      <c r="F10" s="21" t="s">
        <v>25</v>
      </c>
      <c r="G10" s="52" t="s">
        <v>26</v>
      </c>
      <c r="H10" s="52" t="s">
        <v>27</v>
      </c>
      <c r="I10" s="52" t="s">
        <v>28</v>
      </c>
      <c r="J10" s="20"/>
      <c r="K10" s="18"/>
      <c r="L10" s="18"/>
      <c r="M10" s="18"/>
    </row>
    <row r="11" spans="2:13" ht="68.95" customHeight="1">
      <c r="B11" s="22" t="s">
        <v>29</v>
      </c>
      <c r="C11" s="23"/>
      <c r="D11" s="24" t="s">
        <v>30</v>
      </c>
      <c r="E11" s="25" t="s">
        <v>31</v>
      </c>
      <c r="F11" s="2"/>
      <c r="G11" s="53" t="s">
        <v>107</v>
      </c>
      <c r="H11" s="54"/>
      <c r="I11" s="55"/>
      <c r="J11" s="2"/>
      <c r="K11" s="1">
        <f t="shared" ref="K11:M11" si="0">COUNTA(G11)</f>
        <v>1</v>
      </c>
      <c r="L11" s="1">
        <f t="shared" si="0"/>
        <v>0</v>
      </c>
      <c r="M11" s="1">
        <f t="shared" si="0"/>
        <v>0</v>
      </c>
    </row>
    <row r="12" spans="2:13" ht="158.94999999999999" customHeight="1">
      <c r="B12" s="27"/>
      <c r="C12" s="19"/>
      <c r="D12" s="24" t="s">
        <v>32</v>
      </c>
      <c r="E12" s="25" t="s">
        <v>31</v>
      </c>
      <c r="F12" s="28"/>
      <c r="G12" s="56" t="s">
        <v>108</v>
      </c>
      <c r="H12" s="57"/>
      <c r="I12" s="58"/>
      <c r="J12" s="2"/>
      <c r="K12" s="1">
        <f t="shared" ref="K12:M12" si="1">COUNTA(G12)</f>
        <v>1</v>
      </c>
      <c r="L12" s="1">
        <f t="shared" si="1"/>
        <v>0</v>
      </c>
      <c r="M12" s="1">
        <f t="shared" si="1"/>
        <v>0</v>
      </c>
    </row>
    <row r="13" spans="2:13" ht="158.94999999999999" customHeight="1">
      <c r="B13" s="27"/>
      <c r="C13" s="19"/>
      <c r="D13" s="24" t="s">
        <v>33</v>
      </c>
      <c r="E13" s="25" t="s">
        <v>31</v>
      </c>
      <c r="F13" s="28"/>
      <c r="G13" s="56" t="s">
        <v>109</v>
      </c>
      <c r="H13" s="57"/>
      <c r="I13" s="58"/>
      <c r="J13" s="2"/>
      <c r="K13" s="1">
        <f t="shared" ref="K13:M13" si="2">COUNTA(G13)</f>
        <v>1</v>
      </c>
      <c r="L13" s="1">
        <f t="shared" si="2"/>
        <v>0</v>
      </c>
      <c r="M13" s="1">
        <f t="shared" si="2"/>
        <v>0</v>
      </c>
    </row>
    <row r="14" spans="2:13" ht="158.94999999999999" customHeight="1">
      <c r="B14" s="27"/>
      <c r="C14" s="19"/>
      <c r="D14" s="24" t="s">
        <v>34</v>
      </c>
      <c r="E14" s="25" t="s">
        <v>31</v>
      </c>
      <c r="F14" s="28"/>
      <c r="G14" s="56" t="s">
        <v>110</v>
      </c>
      <c r="H14" s="57"/>
      <c r="I14" s="58"/>
      <c r="J14" s="2"/>
      <c r="K14" s="1">
        <f t="shared" ref="K14:M14" si="3">COUNTA(G14)</f>
        <v>1</v>
      </c>
      <c r="L14" s="1">
        <f t="shared" si="3"/>
        <v>0</v>
      </c>
      <c r="M14" s="1">
        <f t="shared" si="3"/>
        <v>0</v>
      </c>
    </row>
    <row r="15" spans="2:13" ht="14.4">
      <c r="B15" s="27"/>
      <c r="C15" s="19"/>
      <c r="D15" s="24" t="s">
        <v>35</v>
      </c>
      <c r="E15" s="25" t="s">
        <v>31</v>
      </c>
      <c r="F15" s="28"/>
      <c r="G15" s="59">
        <v>43556</v>
      </c>
      <c r="H15" s="57"/>
      <c r="I15" s="58"/>
      <c r="J15" s="2"/>
      <c r="K15" s="1">
        <f t="shared" ref="K15:M15" si="4">COUNTA(G15)</f>
        <v>1</v>
      </c>
      <c r="L15" s="1">
        <f t="shared" si="4"/>
        <v>0</v>
      </c>
      <c r="M15" s="1">
        <f t="shared" si="4"/>
        <v>0</v>
      </c>
    </row>
    <row r="16" spans="2:13" ht="14.4">
      <c r="B16" s="27"/>
      <c r="C16" s="19"/>
      <c r="D16" s="24" t="s">
        <v>36</v>
      </c>
      <c r="E16" s="25" t="s">
        <v>31</v>
      </c>
      <c r="F16" s="28"/>
      <c r="G16" s="59">
        <v>43891</v>
      </c>
      <c r="H16" s="57"/>
      <c r="I16" s="58"/>
      <c r="J16" s="2"/>
      <c r="K16" s="1">
        <f t="shared" ref="K16:M16" si="5">COUNTA(G16)</f>
        <v>1</v>
      </c>
      <c r="L16" s="1">
        <f t="shared" si="5"/>
        <v>0</v>
      </c>
      <c r="M16" s="1">
        <f t="shared" si="5"/>
        <v>0</v>
      </c>
    </row>
    <row r="17" spans="2:13" ht="158.94999999999999" customHeight="1">
      <c r="B17" s="27"/>
      <c r="C17" s="19"/>
      <c r="D17" s="24" t="s">
        <v>37</v>
      </c>
      <c r="E17" s="25" t="s">
        <v>31</v>
      </c>
      <c r="F17" s="2"/>
      <c r="G17" s="56" t="s">
        <v>111</v>
      </c>
      <c r="H17" s="26"/>
      <c r="I17" s="60"/>
      <c r="J17" s="2"/>
      <c r="K17" s="1">
        <f t="shared" ref="K17:M17" si="6">COUNTA(G17)</f>
        <v>1</v>
      </c>
      <c r="L17" s="1">
        <f t="shared" si="6"/>
        <v>0</v>
      </c>
      <c r="M17" s="1">
        <f t="shared" si="6"/>
        <v>0</v>
      </c>
    </row>
    <row r="18" spans="2:13" ht="158.94999999999999" customHeight="1">
      <c r="B18" s="29"/>
      <c r="C18" s="30"/>
      <c r="D18" s="24" t="s">
        <v>38</v>
      </c>
      <c r="E18" s="25" t="s">
        <v>31</v>
      </c>
      <c r="F18" s="18"/>
      <c r="G18" s="61" t="s">
        <v>112</v>
      </c>
      <c r="H18" s="62"/>
      <c r="I18" s="63"/>
      <c r="J18" s="1"/>
      <c r="K18" s="1">
        <f t="shared" ref="K18:M18" si="7">COUNTA(G18)</f>
        <v>1</v>
      </c>
      <c r="L18" s="1">
        <f t="shared" si="7"/>
        <v>0</v>
      </c>
      <c r="M18" s="1">
        <f t="shared" si="7"/>
        <v>0</v>
      </c>
    </row>
    <row r="19" spans="2:13" ht="33.799999999999997" customHeight="1">
      <c r="B19" s="192" t="s">
        <v>113</v>
      </c>
      <c r="C19" s="195" t="s">
        <v>40</v>
      </c>
      <c r="D19" s="196"/>
      <c r="E19" s="25" t="s">
        <v>31</v>
      </c>
      <c r="F19" s="2"/>
      <c r="G19" s="56"/>
      <c r="H19" s="26"/>
      <c r="I19" s="60"/>
      <c r="J19" s="2"/>
      <c r="K19" s="1">
        <f t="shared" ref="K19:M19" si="8">COUNTA(G19)</f>
        <v>0</v>
      </c>
      <c r="L19" s="1">
        <f t="shared" si="8"/>
        <v>0</v>
      </c>
      <c r="M19" s="1">
        <f t="shared" si="8"/>
        <v>0</v>
      </c>
    </row>
    <row r="20" spans="2:13" ht="158.94999999999999" customHeight="1">
      <c r="B20" s="193"/>
      <c r="C20" s="31" t="s">
        <v>41</v>
      </c>
      <c r="D20" s="31" t="s">
        <v>42</v>
      </c>
      <c r="E20" s="2"/>
      <c r="F20" s="25" t="s">
        <v>31</v>
      </c>
      <c r="G20" s="64" t="s">
        <v>114</v>
      </c>
      <c r="H20" s="26"/>
      <c r="I20" s="60"/>
      <c r="J20" s="2"/>
      <c r="K20" s="1">
        <f t="shared" ref="K20:M20" si="9">COUNTA(G20)</f>
        <v>1</v>
      </c>
      <c r="L20" s="1">
        <f t="shared" si="9"/>
        <v>0</v>
      </c>
      <c r="M20" s="1">
        <f t="shared" si="9"/>
        <v>0</v>
      </c>
    </row>
    <row r="21" spans="2:13" ht="158.94999999999999" customHeight="1">
      <c r="B21" s="193"/>
      <c r="C21" s="32" t="s">
        <v>43</v>
      </c>
      <c r="D21" s="31" t="s">
        <v>44</v>
      </c>
      <c r="E21" s="2"/>
      <c r="F21" s="25" t="s">
        <v>31</v>
      </c>
      <c r="G21" s="65" t="s">
        <v>115</v>
      </c>
      <c r="H21" s="26"/>
      <c r="I21" s="60"/>
      <c r="J21" s="2"/>
      <c r="K21" s="1">
        <f t="shared" ref="K21:M21" si="10">COUNTA(G21)</f>
        <v>1</v>
      </c>
      <c r="L21" s="1">
        <f t="shared" si="10"/>
        <v>0</v>
      </c>
      <c r="M21" s="1">
        <f t="shared" si="10"/>
        <v>0</v>
      </c>
    </row>
    <row r="22" spans="2:13" ht="158.94999999999999" customHeight="1">
      <c r="B22" s="193"/>
      <c r="C22" s="32" t="s">
        <v>45</v>
      </c>
      <c r="D22" s="31" t="s">
        <v>46</v>
      </c>
      <c r="E22" s="2"/>
      <c r="F22" s="25" t="s">
        <v>31</v>
      </c>
      <c r="G22" s="65"/>
      <c r="H22" s="26"/>
      <c r="I22" s="60"/>
      <c r="J22" s="2"/>
      <c r="K22" s="1">
        <f t="shared" ref="K22:M22" si="11">COUNTA(G22)</f>
        <v>0</v>
      </c>
      <c r="L22" s="1">
        <f t="shared" si="11"/>
        <v>0</v>
      </c>
      <c r="M22" s="1">
        <f t="shared" si="11"/>
        <v>0</v>
      </c>
    </row>
    <row r="23" spans="2:13" ht="158.94999999999999" customHeight="1">
      <c r="B23" s="193"/>
      <c r="C23" s="32" t="s">
        <v>47</v>
      </c>
      <c r="D23" s="31" t="s">
        <v>48</v>
      </c>
      <c r="E23" s="2"/>
      <c r="F23" s="25" t="s">
        <v>31</v>
      </c>
      <c r="G23" s="56"/>
      <c r="H23" s="26"/>
      <c r="I23" s="60"/>
      <c r="J23" s="2"/>
      <c r="K23" s="1">
        <f t="shared" ref="K23:M23" si="12">COUNTA(G23)</f>
        <v>0</v>
      </c>
      <c r="L23" s="1">
        <f t="shared" si="12"/>
        <v>0</v>
      </c>
      <c r="M23" s="1">
        <f t="shared" si="12"/>
        <v>0</v>
      </c>
    </row>
    <row r="24" spans="2:13" ht="158.94999999999999" customHeight="1">
      <c r="B24" s="193"/>
      <c r="C24" s="31" t="s">
        <v>49</v>
      </c>
      <c r="D24" s="31" t="s">
        <v>50</v>
      </c>
      <c r="E24" s="2"/>
      <c r="F24" s="25" t="s">
        <v>31</v>
      </c>
      <c r="G24" s="64" t="s">
        <v>116</v>
      </c>
      <c r="H24" s="26"/>
      <c r="I24" s="60"/>
      <c r="J24" s="2"/>
      <c r="K24" s="1">
        <f t="shared" ref="K24:M24" si="13">COUNTA(G24)</f>
        <v>1</v>
      </c>
      <c r="L24" s="1">
        <f t="shared" si="13"/>
        <v>0</v>
      </c>
      <c r="M24" s="1">
        <f t="shared" si="13"/>
        <v>0</v>
      </c>
    </row>
    <row r="25" spans="2:13" ht="78.8" customHeight="1">
      <c r="B25" s="194"/>
      <c r="C25" s="31" t="s">
        <v>51</v>
      </c>
      <c r="D25" s="31" t="s">
        <v>52</v>
      </c>
      <c r="E25" s="2"/>
      <c r="F25" s="25" t="s">
        <v>31</v>
      </c>
      <c r="G25" s="64"/>
      <c r="H25" s="26"/>
      <c r="I25" s="60"/>
      <c r="J25" s="2"/>
      <c r="K25" s="1">
        <f t="shared" ref="K25:M25" si="14">COUNTA(G25)</f>
        <v>0</v>
      </c>
      <c r="L25" s="1">
        <f t="shared" si="14"/>
        <v>0</v>
      </c>
      <c r="M25" s="1">
        <f t="shared" si="14"/>
        <v>0</v>
      </c>
    </row>
    <row r="26" spans="2:13" ht="12.05" customHeight="1">
      <c r="B26" s="33"/>
      <c r="C26" s="33"/>
      <c r="D26" s="33"/>
      <c r="E26" s="33"/>
      <c r="F26" s="33"/>
      <c r="G26" s="34"/>
      <c r="H26" s="34"/>
      <c r="I26" s="34"/>
      <c r="J26" s="34"/>
      <c r="K26" s="33"/>
      <c r="L26" s="33"/>
      <c r="M26" s="33"/>
    </row>
    <row r="27" spans="2:13" ht="14.4">
      <c r="B27" s="33"/>
      <c r="C27" s="33"/>
      <c r="D27" s="35" t="s">
        <v>53</v>
      </c>
      <c r="E27" s="36"/>
      <c r="F27" s="36"/>
      <c r="G27" s="37">
        <f t="shared" ref="G27:I27" si="15">IF(AND(K27&gt;8, K28&gt;0),$K$5,0)</f>
        <v>0</v>
      </c>
      <c r="H27" s="37">
        <f t="shared" si="15"/>
        <v>0</v>
      </c>
      <c r="I27" s="37">
        <f t="shared" si="15"/>
        <v>0</v>
      </c>
      <c r="J27" s="34"/>
      <c r="K27" s="33">
        <f t="shared" ref="K27:M27" si="16">SUM(K11:K19)</f>
        <v>8</v>
      </c>
      <c r="L27" s="33">
        <f t="shared" si="16"/>
        <v>0</v>
      </c>
      <c r="M27" s="33">
        <f t="shared" si="16"/>
        <v>0</v>
      </c>
    </row>
    <row r="28" spans="2:13" ht="12.05" customHeight="1">
      <c r="B28" s="33"/>
      <c r="C28" s="33"/>
      <c r="D28" s="33"/>
      <c r="E28" s="33"/>
      <c r="F28" s="33"/>
      <c r="G28" s="34"/>
      <c r="H28" s="34"/>
      <c r="I28" s="38"/>
      <c r="J28" s="34"/>
      <c r="K28" s="33">
        <f t="shared" ref="K28:M28" si="17">SUM(K20:K25)</f>
        <v>3</v>
      </c>
      <c r="L28" s="33">
        <f t="shared" si="17"/>
        <v>0</v>
      </c>
      <c r="M28" s="33">
        <f t="shared" si="17"/>
        <v>0</v>
      </c>
    </row>
    <row r="29" spans="2:13" ht="7.5" customHeight="1">
      <c r="B29" s="33"/>
      <c r="C29" s="33"/>
      <c r="D29" s="33"/>
      <c r="E29" s="33"/>
      <c r="F29" s="33"/>
      <c r="G29" s="34"/>
      <c r="H29" s="34"/>
      <c r="I29" s="38"/>
      <c r="J29" s="34"/>
      <c r="K29" s="33"/>
      <c r="L29" s="33"/>
      <c r="M29" s="33"/>
    </row>
    <row r="30" spans="2:13" ht="21.6">
      <c r="B30" s="39"/>
      <c r="C30" s="40"/>
      <c r="D30" s="39"/>
      <c r="E30" s="39"/>
      <c r="F30" s="39"/>
      <c r="G30" s="41"/>
      <c r="H30" s="66" t="s">
        <v>117</v>
      </c>
      <c r="I30" s="67">
        <f>SUM(G27:I27)</f>
        <v>0</v>
      </c>
      <c r="J30" s="42"/>
      <c r="K30" s="39"/>
      <c r="L30" s="39"/>
      <c r="M30" s="39"/>
    </row>
  </sheetData>
  <mergeCells count="6">
    <mergeCell ref="B4:C4"/>
    <mergeCell ref="B5:C5"/>
    <mergeCell ref="B10:D10"/>
    <mergeCell ref="B19:B25"/>
    <mergeCell ref="C19:D19"/>
    <mergeCell ref="B8:I8"/>
  </mergeCells>
  <phoneticPr fontId="27"/>
  <dataValidations count="1">
    <dataValidation type="list" allowBlank="1" showErrorMessage="1" sqref="D5" xr:uid="{00000000-0002-0000-0500-000000000000}">
      <formula1>"専門家,スペシャリスト"</formula1>
    </dataValidation>
  </dataValidations>
  <pageMargins left="0.23622047244094491" right="0.23622047244094491" top="0.74803149606299213" bottom="0.35433070866141736" header="0" footer="0"/>
  <pageSetup paperSize="8" fitToWidth="0" orientation="landscape"/>
  <headerFooter>
    <oddHeader>&amp;R認定「人間中心設計（HCD）専門家およびスペシャリスト」</oddHeader>
    <oddFooter>&amp;C&amp;P /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B2:E24"/>
  <sheetViews>
    <sheetView topLeftCell="A4" workbookViewId="0"/>
  </sheetViews>
  <sheetFormatPr defaultColWidth="14.5" defaultRowHeight="14.95" customHeight="1"/>
  <cols>
    <col min="1" max="1" width="3.5" customWidth="1"/>
    <col min="2" max="2" width="15.5" customWidth="1"/>
    <col min="3" max="4" width="37.796875" customWidth="1"/>
    <col min="5" max="5" width="11.296875" customWidth="1"/>
    <col min="6" max="25" width="9" customWidth="1"/>
  </cols>
  <sheetData>
    <row r="2" spans="2:5" ht="29.25" customHeight="1">
      <c r="B2" s="48" t="s">
        <v>118</v>
      </c>
      <c r="C2" s="41"/>
      <c r="D2" s="41"/>
      <c r="E2" s="41"/>
    </row>
    <row r="3" spans="2:5" ht="18.850000000000001">
      <c r="B3" s="1" t="s">
        <v>119</v>
      </c>
      <c r="C3" s="44"/>
      <c r="D3" s="44"/>
      <c r="E3" s="45"/>
    </row>
    <row r="4" spans="2:5" ht="29.25" customHeight="1">
      <c r="B4" s="50" t="s">
        <v>120</v>
      </c>
      <c r="C4" s="49"/>
      <c r="D4" s="49"/>
      <c r="E4" s="49"/>
    </row>
    <row r="5" spans="2:5" ht="14.4">
      <c r="B5" s="35"/>
      <c r="C5" s="43"/>
      <c r="D5" s="43"/>
      <c r="E5" s="33"/>
    </row>
    <row r="6" spans="2:5" ht="18.7" customHeight="1">
      <c r="B6" s="68" t="s">
        <v>57</v>
      </c>
      <c r="C6" s="46" t="s">
        <v>58</v>
      </c>
      <c r="D6" s="68" t="s">
        <v>121</v>
      </c>
      <c r="E6" s="68" t="s">
        <v>60</v>
      </c>
    </row>
    <row r="7" spans="2:5" ht="45.7" customHeight="1">
      <c r="B7" s="69">
        <v>2020.2</v>
      </c>
      <c r="C7" s="70" t="s">
        <v>122</v>
      </c>
      <c r="D7" s="70" t="s">
        <v>123</v>
      </c>
      <c r="E7" s="69">
        <v>1</v>
      </c>
    </row>
    <row r="8" spans="2:5" ht="45.7" customHeight="1">
      <c r="B8" s="71">
        <v>2020.2</v>
      </c>
      <c r="C8" s="72" t="s">
        <v>124</v>
      </c>
      <c r="D8" s="72" t="s">
        <v>125</v>
      </c>
      <c r="E8" s="71">
        <v>1</v>
      </c>
    </row>
    <row r="9" spans="2:5" ht="45.7" customHeight="1">
      <c r="B9" s="71">
        <v>2020.2</v>
      </c>
      <c r="C9" s="72" t="s">
        <v>126</v>
      </c>
      <c r="D9" s="72" t="s">
        <v>127</v>
      </c>
      <c r="E9" s="71">
        <v>1</v>
      </c>
    </row>
    <row r="10" spans="2:5" ht="45.7" customHeight="1">
      <c r="B10" s="73">
        <v>2020.2</v>
      </c>
      <c r="C10" s="74" t="s">
        <v>128</v>
      </c>
      <c r="D10" s="74" t="s">
        <v>129</v>
      </c>
      <c r="E10" s="71">
        <v>1</v>
      </c>
    </row>
    <row r="11" spans="2:5" ht="45.7" customHeight="1">
      <c r="B11" s="73" t="s">
        <v>130</v>
      </c>
      <c r="C11" s="74" t="s">
        <v>131</v>
      </c>
      <c r="D11" s="74" t="s">
        <v>132</v>
      </c>
      <c r="E11" s="73">
        <v>1</v>
      </c>
    </row>
    <row r="12" spans="2:5" ht="45.7" customHeight="1">
      <c r="B12" s="73"/>
      <c r="C12" s="74"/>
      <c r="D12" s="74"/>
      <c r="E12" s="73"/>
    </row>
    <row r="13" spans="2:5" ht="45.7" customHeight="1">
      <c r="B13" s="73"/>
      <c r="C13" s="74"/>
      <c r="D13" s="74"/>
      <c r="E13" s="71"/>
    </row>
    <row r="14" spans="2:5" ht="18.7" customHeight="1">
      <c r="B14" s="75"/>
      <c r="C14" s="15"/>
      <c r="D14" s="47" t="s">
        <v>61</v>
      </c>
      <c r="E14" s="47">
        <f>SUM(E7:E13)</f>
        <v>5</v>
      </c>
    </row>
    <row r="15" spans="2:5" ht="18.7" customHeight="1">
      <c r="B15" s="76"/>
      <c r="C15" s="77"/>
      <c r="D15" s="77"/>
      <c r="E15" s="76"/>
    </row>
    <row r="16" spans="2:5" ht="36.700000000000003" customHeight="1">
      <c r="B16" s="50" t="s">
        <v>133</v>
      </c>
      <c r="C16" s="51"/>
      <c r="D16" s="51"/>
      <c r="E16" s="51"/>
    </row>
    <row r="18" spans="2:5" ht="18.7" customHeight="1">
      <c r="B18" s="68" t="s">
        <v>57</v>
      </c>
      <c r="C18" s="46" t="s">
        <v>58</v>
      </c>
      <c r="D18" s="68" t="s">
        <v>121</v>
      </c>
      <c r="E18" s="68" t="s">
        <v>60</v>
      </c>
    </row>
    <row r="19" spans="2:5" ht="43.5" customHeight="1">
      <c r="B19" s="71">
        <v>2020.2</v>
      </c>
      <c r="C19" s="72" t="s">
        <v>134</v>
      </c>
      <c r="D19" s="72" t="s">
        <v>135</v>
      </c>
      <c r="E19" s="71">
        <v>1</v>
      </c>
    </row>
    <row r="20" spans="2:5" ht="43.5" customHeight="1">
      <c r="B20" s="71"/>
      <c r="C20" s="72"/>
      <c r="D20" s="72"/>
      <c r="E20" s="71"/>
    </row>
    <row r="21" spans="2:5" ht="43.5" customHeight="1">
      <c r="B21" s="71"/>
      <c r="C21" s="74"/>
      <c r="D21" s="78"/>
      <c r="E21" s="71"/>
    </row>
    <row r="22" spans="2:5" ht="18.7" customHeight="1">
      <c r="B22" s="33"/>
      <c r="C22" s="33"/>
      <c r="D22" s="47" t="s">
        <v>61</v>
      </c>
      <c r="E22" s="47">
        <f>SUM(E19:E21)</f>
        <v>1</v>
      </c>
    </row>
    <row r="23" spans="2:5" ht="18.7" customHeight="1">
      <c r="B23" s="33"/>
      <c r="C23" s="33"/>
      <c r="D23" s="33"/>
      <c r="E23" s="33"/>
    </row>
    <row r="24" spans="2:5" ht="54" customHeight="1">
      <c r="B24" s="33"/>
      <c r="C24" s="33"/>
      <c r="D24" s="66" t="s">
        <v>117</v>
      </c>
      <c r="E24" s="67">
        <f>SUM(E14,E22)</f>
        <v>6</v>
      </c>
    </row>
  </sheetData>
  <phoneticPr fontId="27"/>
  <pageMargins left="0.23622047244094491" right="0.23622047244094491" top="0.74803149606299213" bottom="0.74803149606299213" header="0" footer="0"/>
  <pageSetup paperSize="9" fitToWidth="0" orientation="portrait" r:id="rId1"/>
  <headerFooter>
    <oddHeader>&amp;R認定「人間中心設計（HCD）専門家およびスペシャリスト」</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申請書の作成について</vt:lpstr>
      <vt:lpstr>新HCDプロジェクト記述表</vt:lpstr>
      <vt:lpstr>活動ポイント記入表</vt:lpstr>
      <vt:lpstr>ポイント一覧</vt:lpstr>
      <vt:lpstr>記入例→</vt:lpstr>
      <vt:lpstr>新HCDプロジェクト記述表記載例</vt:lpstr>
      <vt:lpstr>ポイント記載例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HCD_nintei</cp:lastModifiedBy>
  <dcterms:modified xsi:type="dcterms:W3CDTF">2025-02-06T22:33:34Z</dcterms:modified>
</cp:coreProperties>
</file>